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Aleksandar\Продаја на пању\Лицитација 2024\Лицитација 3-2024\Понуде\"/>
    </mc:Choice>
  </mc:AlternateContent>
  <xr:revisionPtr revIDLastSave="0" documentId="13_ncr:1_{4292B2A4-F27A-424A-AB13-343EB53393C7}" xr6:coauthVersionLast="47" xr6:coauthVersionMax="47" xr10:uidLastSave="{00000000-0000-0000-0000-000000000000}"/>
  <bookViews>
    <workbookView xWindow="-120" yWindow="-120" windowWidth="29040" windowHeight="15720" xr2:uid="{0FC11403-5A54-4175-B6B2-E9894FD9E6B8}"/>
  </bookViews>
  <sheets>
    <sheet name="1" sheetId="1" r:id="rId1"/>
    <sheet name="2" sheetId="2" r:id="rId2"/>
    <sheet name="8" sheetId="3" r:id="rId3"/>
    <sheet name="11" sheetId="4" r:id="rId4"/>
    <sheet name="13" sheetId="5" r:id="rId5"/>
    <sheet name="16" sheetId="6" r:id="rId6"/>
    <sheet name="18" sheetId="7" r:id="rId7"/>
    <sheet name="20" sheetId="8" r:id="rId8"/>
    <sheet name="22" sheetId="9" r:id="rId9"/>
    <sheet name="23" sheetId="10" r:id="rId10"/>
    <sheet name="24" sheetId="11" r:id="rId11"/>
    <sheet name="25" sheetId="12" r:id="rId12"/>
    <sheet name="32" sheetId="13" r:id="rId13"/>
    <sheet name="34" sheetId="14" r:id="rId14"/>
    <sheet name="39" sheetId="15" r:id="rId15"/>
    <sheet name="40" sheetId="16" r:id="rId16"/>
    <sheet name="41" sheetId="17" r:id="rId17"/>
    <sheet name="42" sheetId="18" r:id="rId18"/>
    <sheet name="43" sheetId="19" r:id="rId19"/>
    <sheet name="44" sheetId="20" r:id="rId20"/>
    <sheet name="45" sheetId="21" r:id="rId21"/>
    <sheet name="46" sheetId="22" r:id="rId22"/>
    <sheet name="47" sheetId="23" r:id="rId23"/>
    <sheet name="48" sheetId="24" r:id="rId24"/>
    <sheet name="49" sheetId="25" r:id="rId25"/>
    <sheet name="50" sheetId="26" r:id="rId2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E30" i="26"/>
  <c r="E29" i="26"/>
  <c r="E31" i="26" s="1"/>
  <c r="I28" i="26"/>
  <c r="G28" i="26"/>
  <c r="I27" i="26"/>
  <c r="G27" i="26"/>
  <c r="I26" i="26"/>
  <c r="G26" i="26"/>
  <c r="I25" i="26"/>
  <c r="G25" i="26"/>
  <c r="I24" i="26"/>
  <c r="I30" i="26" s="1"/>
  <c r="G24" i="26"/>
  <c r="G30" i="26" s="1"/>
  <c r="I23" i="26"/>
  <c r="G23" i="26"/>
  <c r="I22" i="26"/>
  <c r="G22" i="26"/>
  <c r="I21" i="26"/>
  <c r="G21" i="26"/>
  <c r="I20" i="26"/>
  <c r="G20" i="26"/>
  <c r="I19" i="26"/>
  <c r="G19" i="26"/>
  <c r="I18" i="26"/>
  <c r="G18" i="26"/>
  <c r="I17" i="26"/>
  <c r="G17" i="26"/>
  <c r="I16" i="26"/>
  <c r="G16" i="26"/>
  <c r="I15" i="26"/>
  <c r="G15" i="26"/>
  <c r="I14" i="26"/>
  <c r="G14" i="26"/>
  <c r="I13" i="26"/>
  <c r="G13" i="26"/>
  <c r="I12" i="26"/>
  <c r="G12" i="26"/>
  <c r="I11" i="26"/>
  <c r="G11" i="26"/>
  <c r="I10" i="26"/>
  <c r="G10" i="26"/>
  <c r="E30" i="25"/>
  <c r="E29" i="25"/>
  <c r="E31" i="25" s="1"/>
  <c r="I28" i="25"/>
  <c r="G28" i="25"/>
  <c r="I27" i="25"/>
  <c r="G27" i="25"/>
  <c r="I26" i="25"/>
  <c r="G26" i="25"/>
  <c r="I25" i="25"/>
  <c r="G25" i="25"/>
  <c r="I24" i="25"/>
  <c r="I30" i="25" s="1"/>
  <c r="G24" i="25"/>
  <c r="G30" i="25" s="1"/>
  <c r="I23" i="25"/>
  <c r="G23" i="25"/>
  <c r="I22" i="25"/>
  <c r="G22" i="25"/>
  <c r="I21" i="25"/>
  <c r="G21" i="25"/>
  <c r="I20" i="25"/>
  <c r="G20" i="25"/>
  <c r="I19" i="25"/>
  <c r="G19" i="25"/>
  <c r="I18" i="25"/>
  <c r="G18" i="25"/>
  <c r="I17" i="25"/>
  <c r="G17" i="25"/>
  <c r="I16" i="25"/>
  <c r="G16" i="25"/>
  <c r="I15" i="25"/>
  <c r="G15" i="25"/>
  <c r="I14" i="25"/>
  <c r="G14" i="25"/>
  <c r="I13" i="25"/>
  <c r="G13" i="25"/>
  <c r="I12" i="25"/>
  <c r="G12" i="25"/>
  <c r="I11" i="25"/>
  <c r="G11" i="25"/>
  <c r="I10" i="25"/>
  <c r="G10" i="25"/>
  <c r="G29" i="25" s="1"/>
  <c r="G31" i="25" s="1"/>
  <c r="E31" i="24"/>
  <c r="E30" i="24"/>
  <c r="E29" i="24"/>
  <c r="I28" i="24"/>
  <c r="G28" i="24"/>
  <c r="I27" i="24"/>
  <c r="G27" i="24"/>
  <c r="I26" i="24"/>
  <c r="G26" i="24"/>
  <c r="I25" i="24"/>
  <c r="G25" i="24"/>
  <c r="I24" i="24"/>
  <c r="I30" i="24" s="1"/>
  <c r="G24" i="24"/>
  <c r="G30" i="24" s="1"/>
  <c r="I23" i="24"/>
  <c r="G23" i="24"/>
  <c r="I22" i="24"/>
  <c r="G22" i="24"/>
  <c r="I21" i="24"/>
  <c r="G21" i="24"/>
  <c r="I20" i="24"/>
  <c r="G20" i="24"/>
  <c r="I19" i="24"/>
  <c r="G19" i="24"/>
  <c r="I18" i="24"/>
  <c r="G18" i="24"/>
  <c r="I17" i="24"/>
  <c r="G17" i="24"/>
  <c r="I16" i="24"/>
  <c r="G16" i="24"/>
  <c r="I15" i="24"/>
  <c r="G15" i="24"/>
  <c r="I14" i="24"/>
  <c r="G14" i="24"/>
  <c r="I13" i="24"/>
  <c r="G13" i="24"/>
  <c r="I12" i="24"/>
  <c r="G12" i="24"/>
  <c r="I11" i="24"/>
  <c r="G11" i="24"/>
  <c r="I10" i="24"/>
  <c r="G10" i="24"/>
  <c r="E24" i="23"/>
  <c r="E23" i="23"/>
  <c r="E22" i="23"/>
  <c r="I21" i="23"/>
  <c r="G21" i="23"/>
  <c r="I20" i="23"/>
  <c r="G20" i="23"/>
  <c r="I19" i="23"/>
  <c r="G19" i="23"/>
  <c r="I18" i="23"/>
  <c r="G18" i="23"/>
  <c r="I17" i="23"/>
  <c r="G17" i="23"/>
  <c r="G23" i="23" s="1"/>
  <c r="I16" i="23"/>
  <c r="G16" i="23"/>
  <c r="I15" i="23"/>
  <c r="G15" i="23"/>
  <c r="I14" i="23"/>
  <c r="G14" i="23"/>
  <c r="I13" i="23"/>
  <c r="G13" i="23"/>
  <c r="I12" i="23"/>
  <c r="G12" i="23"/>
  <c r="I11" i="23"/>
  <c r="G11" i="23"/>
  <c r="I10" i="23"/>
  <c r="G10" i="23"/>
  <c r="G22" i="23" s="1"/>
  <c r="G24" i="23" s="1"/>
  <c r="E36" i="22"/>
  <c r="E37" i="22" s="1"/>
  <c r="E35" i="22"/>
  <c r="I34" i="22"/>
  <c r="G34" i="22"/>
  <c r="I33" i="22"/>
  <c r="G33" i="22"/>
  <c r="I32" i="22"/>
  <c r="G32" i="22"/>
  <c r="I31" i="22"/>
  <c r="G31" i="22"/>
  <c r="I30" i="22"/>
  <c r="I36" i="22" s="1"/>
  <c r="G30" i="22"/>
  <c r="G36" i="22" s="1"/>
  <c r="I29" i="22"/>
  <c r="G29" i="22"/>
  <c r="I28" i="22"/>
  <c r="G28" i="22"/>
  <c r="I27" i="22"/>
  <c r="G27" i="22"/>
  <c r="I26" i="22"/>
  <c r="G26" i="22"/>
  <c r="I25" i="22"/>
  <c r="G25" i="22"/>
  <c r="I24" i="22"/>
  <c r="G24" i="22"/>
  <c r="I23" i="22"/>
  <c r="G23" i="22"/>
  <c r="I22" i="22"/>
  <c r="G22" i="22"/>
  <c r="I21" i="22"/>
  <c r="G21" i="22"/>
  <c r="I20" i="22"/>
  <c r="G20" i="22"/>
  <c r="I19" i="22"/>
  <c r="G19" i="22"/>
  <c r="I18" i="22"/>
  <c r="G18" i="22"/>
  <c r="I17" i="22"/>
  <c r="G17" i="22"/>
  <c r="I16" i="22"/>
  <c r="G16" i="22"/>
  <c r="I15" i="22"/>
  <c r="G15" i="22"/>
  <c r="I14" i="22"/>
  <c r="G14" i="22"/>
  <c r="I13" i="22"/>
  <c r="G13" i="22"/>
  <c r="I12" i="22"/>
  <c r="G12" i="22"/>
  <c r="I11" i="22"/>
  <c r="G11" i="22"/>
  <c r="I10" i="22"/>
  <c r="G10" i="22"/>
  <c r="E33" i="21"/>
  <c r="E34" i="21" s="1"/>
  <c r="G32" i="21"/>
  <c r="G34" i="21" s="1"/>
  <c r="E32" i="21"/>
  <c r="I31" i="21"/>
  <c r="G31" i="21"/>
  <c r="I30" i="21"/>
  <c r="G30" i="21"/>
  <c r="I29" i="21"/>
  <c r="G29" i="21"/>
  <c r="I28" i="21"/>
  <c r="G28" i="21"/>
  <c r="I27" i="21"/>
  <c r="I33" i="21" s="1"/>
  <c r="G27" i="21"/>
  <c r="G33" i="21" s="1"/>
  <c r="I26" i="21"/>
  <c r="G26" i="21"/>
  <c r="I25" i="21"/>
  <c r="G25" i="21"/>
  <c r="I24" i="21"/>
  <c r="G24" i="21"/>
  <c r="I23" i="21"/>
  <c r="G23" i="21"/>
  <c r="I22" i="21"/>
  <c r="G22" i="21"/>
  <c r="I21" i="21"/>
  <c r="G21" i="21"/>
  <c r="I20" i="21"/>
  <c r="G20" i="21"/>
  <c r="I19" i="21"/>
  <c r="G19" i="21"/>
  <c r="I18" i="21"/>
  <c r="G18" i="21"/>
  <c r="I17" i="21"/>
  <c r="G17" i="21"/>
  <c r="I16" i="21"/>
  <c r="G16" i="21"/>
  <c r="I15" i="21"/>
  <c r="G15" i="21"/>
  <c r="I14" i="21"/>
  <c r="G14" i="21"/>
  <c r="I13" i="21"/>
  <c r="G13" i="21"/>
  <c r="I12" i="21"/>
  <c r="G12" i="21"/>
  <c r="I11" i="21"/>
  <c r="G11" i="21"/>
  <c r="I10" i="21"/>
  <c r="G10" i="21"/>
  <c r="E37" i="20"/>
  <c r="E36" i="20"/>
  <c r="E35" i="20"/>
  <c r="I34" i="20"/>
  <c r="G34" i="20"/>
  <c r="I33" i="20"/>
  <c r="G33" i="20"/>
  <c r="I32" i="20"/>
  <c r="G32" i="20"/>
  <c r="I31" i="20"/>
  <c r="G31" i="20"/>
  <c r="I30" i="20"/>
  <c r="I36" i="20" s="1"/>
  <c r="G30" i="20"/>
  <c r="G36" i="20" s="1"/>
  <c r="I29" i="20"/>
  <c r="G29" i="20"/>
  <c r="I28" i="20"/>
  <c r="G28" i="20"/>
  <c r="I27" i="20"/>
  <c r="G27" i="20"/>
  <c r="I26" i="20"/>
  <c r="G26" i="20"/>
  <c r="I25" i="20"/>
  <c r="G25" i="20"/>
  <c r="I24" i="20"/>
  <c r="G24" i="20"/>
  <c r="I23" i="20"/>
  <c r="G23" i="20"/>
  <c r="I22" i="20"/>
  <c r="G22" i="20"/>
  <c r="I21" i="20"/>
  <c r="G21" i="20"/>
  <c r="I20" i="20"/>
  <c r="G20" i="20"/>
  <c r="I19" i="20"/>
  <c r="G19" i="20"/>
  <c r="I18" i="20"/>
  <c r="G18" i="20"/>
  <c r="I17" i="20"/>
  <c r="G17" i="20"/>
  <c r="I16" i="20"/>
  <c r="G16" i="20"/>
  <c r="I15" i="20"/>
  <c r="G15" i="20"/>
  <c r="I14" i="20"/>
  <c r="G14" i="20"/>
  <c r="I13" i="20"/>
  <c r="G13" i="20"/>
  <c r="I12" i="20"/>
  <c r="G12" i="20"/>
  <c r="I11" i="20"/>
  <c r="G11" i="20"/>
  <c r="I10" i="20"/>
  <c r="I35" i="20" s="1"/>
  <c r="I37" i="20" s="1"/>
  <c r="G10" i="20"/>
  <c r="E33" i="19"/>
  <c r="E32" i="19"/>
  <c r="E31" i="19"/>
  <c r="I30" i="19"/>
  <c r="G30" i="19"/>
  <c r="I29" i="19"/>
  <c r="G29" i="19"/>
  <c r="I28" i="19"/>
  <c r="G28" i="19"/>
  <c r="I27" i="19"/>
  <c r="G27" i="19"/>
  <c r="I26" i="19"/>
  <c r="G26" i="19"/>
  <c r="I25" i="19"/>
  <c r="G25" i="19"/>
  <c r="I24" i="19"/>
  <c r="G24" i="19"/>
  <c r="I23" i="19"/>
  <c r="G23" i="19"/>
  <c r="I22" i="19"/>
  <c r="G22" i="19"/>
  <c r="I21" i="19"/>
  <c r="G21" i="19"/>
  <c r="G32" i="19" s="1"/>
  <c r="I20" i="19"/>
  <c r="G20" i="19"/>
  <c r="I19" i="19"/>
  <c r="G19" i="19"/>
  <c r="I18" i="19"/>
  <c r="G18" i="19"/>
  <c r="I17" i="19"/>
  <c r="G17" i="19"/>
  <c r="I16" i="19"/>
  <c r="G16" i="19"/>
  <c r="I15" i="19"/>
  <c r="G15" i="19"/>
  <c r="I14" i="19"/>
  <c r="G14" i="19"/>
  <c r="I13" i="19"/>
  <c r="G13" i="19"/>
  <c r="I12" i="19"/>
  <c r="G12" i="19"/>
  <c r="I11" i="19"/>
  <c r="G11" i="19"/>
  <c r="I10" i="19"/>
  <c r="G10" i="19"/>
  <c r="E39" i="18"/>
  <c r="E38" i="18"/>
  <c r="E40" i="18" s="1"/>
  <c r="I37" i="18"/>
  <c r="G37" i="18"/>
  <c r="I36" i="18"/>
  <c r="G36" i="18"/>
  <c r="I35" i="18"/>
  <c r="G35" i="18"/>
  <c r="I34" i="18"/>
  <c r="G34" i="18"/>
  <c r="I33" i="18"/>
  <c r="G33" i="18"/>
  <c r="I32" i="18"/>
  <c r="G32" i="18"/>
  <c r="I31" i="18"/>
  <c r="G31" i="18"/>
  <c r="I30" i="18"/>
  <c r="G30" i="18"/>
  <c r="I29" i="18"/>
  <c r="G29" i="18"/>
  <c r="I28" i="18"/>
  <c r="I39" i="18" s="1"/>
  <c r="G28" i="18"/>
  <c r="G39" i="18" s="1"/>
  <c r="I27" i="18"/>
  <c r="G27" i="18"/>
  <c r="I26" i="18"/>
  <c r="G26" i="18"/>
  <c r="I25" i="18"/>
  <c r="G25" i="18"/>
  <c r="I24" i="18"/>
  <c r="G24" i="18"/>
  <c r="I23" i="18"/>
  <c r="G23" i="18"/>
  <c r="I22" i="18"/>
  <c r="G22" i="18"/>
  <c r="I21" i="18"/>
  <c r="G21" i="18"/>
  <c r="I20" i="18"/>
  <c r="G20" i="18"/>
  <c r="I19" i="18"/>
  <c r="G19" i="18"/>
  <c r="I18" i="18"/>
  <c r="G18" i="18"/>
  <c r="I17" i="18"/>
  <c r="G17" i="18"/>
  <c r="I16" i="18"/>
  <c r="G16" i="18"/>
  <c r="I15" i="18"/>
  <c r="G15" i="18"/>
  <c r="I14" i="18"/>
  <c r="G14" i="18"/>
  <c r="I13" i="18"/>
  <c r="G13" i="18"/>
  <c r="I12" i="18"/>
  <c r="G12" i="18"/>
  <c r="G38" i="18" s="1"/>
  <c r="I11" i="18"/>
  <c r="G11" i="18"/>
  <c r="I10" i="18"/>
  <c r="G10" i="18"/>
  <c r="E16" i="17"/>
  <c r="E17" i="17" s="1"/>
  <c r="I14" i="17"/>
  <c r="I16" i="17" s="1"/>
  <c r="I17" i="17" s="1"/>
  <c r="G14" i="17"/>
  <c r="G16" i="17" s="1"/>
  <c r="G17" i="17" s="1"/>
  <c r="I13" i="17"/>
  <c r="G13" i="17"/>
  <c r="I12" i="17"/>
  <c r="G12" i="17"/>
  <c r="I11" i="17"/>
  <c r="G11" i="17"/>
  <c r="I10" i="17"/>
  <c r="G10" i="17"/>
  <c r="E36" i="16"/>
  <c r="E35" i="16"/>
  <c r="E34" i="16"/>
  <c r="I33" i="16"/>
  <c r="G33" i="16"/>
  <c r="I32" i="16"/>
  <c r="G32" i="16"/>
  <c r="I31" i="16"/>
  <c r="G31" i="16"/>
  <c r="I30" i="16"/>
  <c r="G30" i="16"/>
  <c r="I29" i="16"/>
  <c r="G29" i="16"/>
  <c r="I28" i="16"/>
  <c r="G28" i="16"/>
  <c r="I27" i="16"/>
  <c r="G27" i="16"/>
  <c r="I26" i="16"/>
  <c r="G26" i="16"/>
  <c r="I25" i="16"/>
  <c r="I35" i="16" s="1"/>
  <c r="G25" i="16"/>
  <c r="I24" i="16"/>
  <c r="G24" i="16"/>
  <c r="G35" i="16" s="1"/>
  <c r="I23" i="16"/>
  <c r="G23" i="16"/>
  <c r="I22" i="16"/>
  <c r="G22" i="16"/>
  <c r="I21" i="16"/>
  <c r="G21" i="16"/>
  <c r="I20" i="16"/>
  <c r="G20" i="16"/>
  <c r="I19" i="16"/>
  <c r="G19" i="16"/>
  <c r="I18" i="16"/>
  <c r="G18" i="16"/>
  <c r="I17" i="16"/>
  <c r="G17" i="16"/>
  <c r="I16" i="16"/>
  <c r="G16" i="16"/>
  <c r="I15" i="16"/>
  <c r="G15" i="16"/>
  <c r="I14" i="16"/>
  <c r="G14" i="16"/>
  <c r="I13" i="16"/>
  <c r="G13" i="16"/>
  <c r="I12" i="16"/>
  <c r="G12" i="16"/>
  <c r="I11" i="16"/>
  <c r="G11" i="16"/>
  <c r="I10" i="16"/>
  <c r="G10" i="16"/>
  <c r="G34" i="16" s="1"/>
  <c r="G36" i="16" s="1"/>
  <c r="E39" i="15"/>
  <c r="E40" i="15" s="1"/>
  <c r="E38" i="15"/>
  <c r="I37" i="15"/>
  <c r="G37" i="15"/>
  <c r="I36" i="15"/>
  <c r="G36" i="15"/>
  <c r="I35" i="15"/>
  <c r="G35" i="15"/>
  <c r="I34" i="15"/>
  <c r="G34" i="15"/>
  <c r="I33" i="15"/>
  <c r="G33" i="15"/>
  <c r="I32" i="15"/>
  <c r="G32" i="15"/>
  <c r="I31" i="15"/>
  <c r="G31" i="15"/>
  <c r="I30" i="15"/>
  <c r="G30" i="15"/>
  <c r="I29" i="15"/>
  <c r="G29" i="15"/>
  <c r="I28" i="15"/>
  <c r="I39" i="15" s="1"/>
  <c r="G28" i="15"/>
  <c r="G39" i="15" s="1"/>
  <c r="I27" i="15"/>
  <c r="G27" i="15"/>
  <c r="I26" i="15"/>
  <c r="I38" i="15" s="1"/>
  <c r="G26" i="15"/>
  <c r="I25" i="15"/>
  <c r="G25" i="15"/>
  <c r="I24" i="15"/>
  <c r="G24" i="15"/>
  <c r="I23" i="15"/>
  <c r="G23" i="15"/>
  <c r="I22" i="15"/>
  <c r="G22" i="15"/>
  <c r="I21" i="15"/>
  <c r="G21" i="15"/>
  <c r="I20" i="15"/>
  <c r="G20" i="15"/>
  <c r="I19" i="15"/>
  <c r="G19" i="15"/>
  <c r="I18" i="15"/>
  <c r="G18" i="15"/>
  <c r="I17" i="15"/>
  <c r="G17" i="15"/>
  <c r="I16" i="15"/>
  <c r="G16" i="15"/>
  <c r="I15" i="15"/>
  <c r="G15" i="15"/>
  <c r="I14" i="15"/>
  <c r="G14" i="15"/>
  <c r="I13" i="15"/>
  <c r="G13" i="15"/>
  <c r="I12" i="15"/>
  <c r="G12" i="15"/>
  <c r="I11" i="15"/>
  <c r="G11" i="15"/>
  <c r="I10" i="15"/>
  <c r="G10" i="15"/>
  <c r="G38" i="15" s="1"/>
  <c r="E39" i="14"/>
  <c r="E38" i="14"/>
  <c r="E40" i="14" s="1"/>
  <c r="I37" i="14"/>
  <c r="G37" i="14"/>
  <c r="I36" i="14"/>
  <c r="G36" i="14"/>
  <c r="I35" i="14"/>
  <c r="G35" i="14"/>
  <c r="I34" i="14"/>
  <c r="G34" i="14"/>
  <c r="I33" i="14"/>
  <c r="G33" i="14"/>
  <c r="I32" i="14"/>
  <c r="G32" i="14"/>
  <c r="I31" i="14"/>
  <c r="G31" i="14"/>
  <c r="I30" i="14"/>
  <c r="G30" i="14"/>
  <c r="I29" i="14"/>
  <c r="G29" i="14"/>
  <c r="I28" i="14"/>
  <c r="I39" i="14" s="1"/>
  <c r="G28" i="14"/>
  <c r="G39" i="14" s="1"/>
  <c r="I27" i="14"/>
  <c r="G27" i="14"/>
  <c r="I26" i="14"/>
  <c r="G26" i="14"/>
  <c r="I25" i="14"/>
  <c r="G25" i="14"/>
  <c r="I24" i="14"/>
  <c r="G24" i="14"/>
  <c r="I23" i="14"/>
  <c r="G23" i="14"/>
  <c r="I22" i="14"/>
  <c r="G22" i="14"/>
  <c r="I21" i="14"/>
  <c r="G21" i="14"/>
  <c r="I20" i="14"/>
  <c r="G20" i="14"/>
  <c r="I19" i="14"/>
  <c r="G19" i="14"/>
  <c r="I18" i="14"/>
  <c r="G18" i="14"/>
  <c r="I17" i="14"/>
  <c r="G17" i="14"/>
  <c r="I16" i="14"/>
  <c r="G16" i="14"/>
  <c r="I15" i="14"/>
  <c r="G15" i="14"/>
  <c r="I14" i="14"/>
  <c r="G14" i="14"/>
  <c r="I13" i="14"/>
  <c r="G13" i="14"/>
  <c r="I12" i="14"/>
  <c r="G12" i="14"/>
  <c r="G38" i="14" s="1"/>
  <c r="G40" i="14" s="1"/>
  <c r="I11" i="14"/>
  <c r="G11" i="14"/>
  <c r="I10" i="14"/>
  <c r="G10" i="14"/>
  <c r="E40" i="13"/>
  <c r="E39" i="13"/>
  <c r="G38" i="13"/>
  <c r="E38" i="13"/>
  <c r="I37" i="13"/>
  <c r="G37" i="13"/>
  <c r="I36" i="13"/>
  <c r="G36" i="13"/>
  <c r="I35" i="13"/>
  <c r="G35" i="13"/>
  <c r="I34" i="13"/>
  <c r="G34" i="13"/>
  <c r="I33" i="13"/>
  <c r="G33" i="13"/>
  <c r="I32" i="13"/>
  <c r="G32" i="13"/>
  <c r="I31" i="13"/>
  <c r="G31" i="13"/>
  <c r="I30" i="13"/>
  <c r="G30" i="13"/>
  <c r="I29" i="13"/>
  <c r="G29" i="13"/>
  <c r="I28" i="13"/>
  <c r="G28" i="13"/>
  <c r="I27" i="13"/>
  <c r="G27" i="13"/>
  <c r="I26" i="13"/>
  <c r="G26" i="13"/>
  <c r="I25" i="13"/>
  <c r="G25" i="13"/>
  <c r="I24" i="13"/>
  <c r="G24" i="13"/>
  <c r="I23" i="13"/>
  <c r="G23" i="13"/>
  <c r="I22" i="13"/>
  <c r="G22" i="13"/>
  <c r="I21" i="13"/>
  <c r="G21" i="13"/>
  <c r="I20" i="13"/>
  <c r="G20" i="13"/>
  <c r="I19" i="13"/>
  <c r="G19" i="13"/>
  <c r="I18" i="13"/>
  <c r="G18" i="13"/>
  <c r="I17" i="13"/>
  <c r="G17" i="13"/>
  <c r="I16" i="13"/>
  <c r="G16" i="13"/>
  <c r="I15" i="13"/>
  <c r="G15" i="13"/>
  <c r="I14" i="13"/>
  <c r="G14" i="13"/>
  <c r="I13" i="13"/>
  <c r="G13" i="13"/>
  <c r="I12" i="13"/>
  <c r="G12" i="13"/>
  <c r="I11" i="13"/>
  <c r="G11" i="13"/>
  <c r="I10" i="13"/>
  <c r="G10" i="13"/>
  <c r="E38" i="12"/>
  <c r="E37" i="12"/>
  <c r="E39" i="12" s="1"/>
  <c r="I36" i="12"/>
  <c r="G36" i="12"/>
  <c r="I35" i="12"/>
  <c r="G35" i="12"/>
  <c r="I34" i="12"/>
  <c r="G34" i="12"/>
  <c r="I33" i="12"/>
  <c r="G33" i="12"/>
  <c r="I32" i="12"/>
  <c r="G32" i="12"/>
  <c r="I31" i="12"/>
  <c r="G31" i="12"/>
  <c r="I30" i="12"/>
  <c r="G30" i="12"/>
  <c r="I29" i="12"/>
  <c r="G29" i="12"/>
  <c r="I28" i="12"/>
  <c r="G28" i="12"/>
  <c r="I27" i="12"/>
  <c r="G27" i="12"/>
  <c r="I26" i="12"/>
  <c r="G26" i="12"/>
  <c r="I25" i="12"/>
  <c r="G25" i="12"/>
  <c r="I24" i="12"/>
  <c r="G24" i="12"/>
  <c r="I23" i="12"/>
  <c r="G23" i="12"/>
  <c r="I22" i="12"/>
  <c r="G22" i="12"/>
  <c r="I21" i="12"/>
  <c r="G21" i="12"/>
  <c r="I20" i="12"/>
  <c r="G20" i="12"/>
  <c r="I19" i="12"/>
  <c r="G19" i="12"/>
  <c r="I18" i="12"/>
  <c r="G18" i="12"/>
  <c r="I17" i="12"/>
  <c r="G17" i="12"/>
  <c r="I16" i="12"/>
  <c r="G16" i="12"/>
  <c r="I15" i="12"/>
  <c r="G15" i="12"/>
  <c r="I14" i="12"/>
  <c r="G14" i="12"/>
  <c r="I13" i="12"/>
  <c r="G13" i="12"/>
  <c r="I12" i="12"/>
  <c r="G12" i="12"/>
  <c r="I11" i="12"/>
  <c r="G11" i="12"/>
  <c r="I10" i="12"/>
  <c r="G10" i="12"/>
  <c r="E38" i="11"/>
  <c r="E39" i="11" s="1"/>
  <c r="G37" i="11"/>
  <c r="E37" i="11"/>
  <c r="I36" i="11"/>
  <c r="G36" i="11"/>
  <c r="I35" i="11"/>
  <c r="G35" i="11"/>
  <c r="I34" i="11"/>
  <c r="G34" i="11"/>
  <c r="I33" i="11"/>
  <c r="G33" i="11"/>
  <c r="I32" i="11"/>
  <c r="G32" i="11"/>
  <c r="I31" i="11"/>
  <c r="G31" i="11"/>
  <c r="I30" i="11"/>
  <c r="G30" i="11"/>
  <c r="I29" i="11"/>
  <c r="G29" i="11"/>
  <c r="I28" i="11"/>
  <c r="G28" i="11"/>
  <c r="I27" i="11"/>
  <c r="G27" i="11"/>
  <c r="I26" i="11"/>
  <c r="G26" i="11"/>
  <c r="I25" i="11"/>
  <c r="G25" i="11"/>
  <c r="I24" i="11"/>
  <c r="G24" i="11"/>
  <c r="I23" i="11"/>
  <c r="G23" i="11"/>
  <c r="I22" i="11"/>
  <c r="G22" i="11"/>
  <c r="I21" i="11"/>
  <c r="G21" i="11"/>
  <c r="I20" i="11"/>
  <c r="G20" i="11"/>
  <c r="I19" i="11"/>
  <c r="G19" i="11"/>
  <c r="I18" i="11"/>
  <c r="G18" i="11"/>
  <c r="I17" i="11"/>
  <c r="G17" i="11"/>
  <c r="I16" i="11"/>
  <c r="G16" i="11"/>
  <c r="I15" i="11"/>
  <c r="G15" i="11"/>
  <c r="I14" i="11"/>
  <c r="G14" i="11"/>
  <c r="I13" i="11"/>
  <c r="G13" i="11"/>
  <c r="I12" i="11"/>
  <c r="G12" i="11"/>
  <c r="I11" i="11"/>
  <c r="G11" i="11"/>
  <c r="I10" i="11"/>
  <c r="G10" i="11"/>
  <c r="E36" i="10"/>
  <c r="G35" i="10"/>
  <c r="E35" i="10"/>
  <c r="E34" i="10"/>
  <c r="I33" i="10"/>
  <c r="G33" i="10"/>
  <c r="I32" i="10"/>
  <c r="G32" i="10"/>
  <c r="I31" i="10"/>
  <c r="G31" i="10"/>
  <c r="I30" i="10"/>
  <c r="G30" i="10"/>
  <c r="I29" i="10"/>
  <c r="G29" i="10"/>
  <c r="I28" i="10"/>
  <c r="G28" i="10"/>
  <c r="I27" i="10"/>
  <c r="G27" i="10"/>
  <c r="I26" i="10"/>
  <c r="G26" i="10"/>
  <c r="I25" i="10"/>
  <c r="G25" i="10"/>
  <c r="I24" i="10"/>
  <c r="G24" i="10"/>
  <c r="I23" i="10"/>
  <c r="G23" i="10"/>
  <c r="I22" i="10"/>
  <c r="G22" i="10"/>
  <c r="I21" i="10"/>
  <c r="G21" i="10"/>
  <c r="I20" i="10"/>
  <c r="G20" i="10"/>
  <c r="I19" i="10"/>
  <c r="G19" i="10"/>
  <c r="I18" i="10"/>
  <c r="G18" i="10"/>
  <c r="I17" i="10"/>
  <c r="G17" i="10"/>
  <c r="I16" i="10"/>
  <c r="G16" i="10"/>
  <c r="I15" i="10"/>
  <c r="G15" i="10"/>
  <c r="I14" i="10"/>
  <c r="G14" i="10"/>
  <c r="I13" i="10"/>
  <c r="G13" i="10"/>
  <c r="I12" i="10"/>
  <c r="G12" i="10"/>
  <c r="I11" i="10"/>
  <c r="G11" i="10"/>
  <c r="I10" i="10"/>
  <c r="G10" i="10"/>
  <c r="G34" i="10" s="1"/>
  <c r="G36" i="10" s="1"/>
  <c r="E33" i="9"/>
  <c r="E34" i="9" s="1"/>
  <c r="G32" i="9"/>
  <c r="G34" i="9" s="1"/>
  <c r="E32" i="9"/>
  <c r="I31" i="9"/>
  <c r="G31" i="9"/>
  <c r="I30" i="9"/>
  <c r="G30" i="9"/>
  <c r="I29" i="9"/>
  <c r="G29" i="9"/>
  <c r="I28" i="9"/>
  <c r="G28" i="9"/>
  <c r="I27" i="9"/>
  <c r="I33" i="9" s="1"/>
  <c r="G27" i="9"/>
  <c r="G33" i="9" s="1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I16" i="9"/>
  <c r="G16" i="9"/>
  <c r="I15" i="9"/>
  <c r="G15" i="9"/>
  <c r="I14" i="9"/>
  <c r="G14" i="9"/>
  <c r="I13" i="9"/>
  <c r="G13" i="9"/>
  <c r="I12" i="9"/>
  <c r="G12" i="9"/>
  <c r="I11" i="9"/>
  <c r="G11" i="9"/>
  <c r="I10" i="9"/>
  <c r="G10" i="9"/>
  <c r="E32" i="8"/>
  <c r="E31" i="8"/>
  <c r="E30" i="8"/>
  <c r="I29" i="8"/>
  <c r="G29" i="8"/>
  <c r="I28" i="8"/>
  <c r="G28" i="8"/>
  <c r="I27" i="8"/>
  <c r="G27" i="8"/>
  <c r="I26" i="8"/>
  <c r="G26" i="8"/>
  <c r="I25" i="8"/>
  <c r="G25" i="8"/>
  <c r="I24" i="8"/>
  <c r="G24" i="8"/>
  <c r="I23" i="8"/>
  <c r="G23" i="8"/>
  <c r="I22" i="8"/>
  <c r="G22" i="8"/>
  <c r="I21" i="8"/>
  <c r="G21" i="8"/>
  <c r="I20" i="8"/>
  <c r="I31" i="8" s="1"/>
  <c r="G20" i="8"/>
  <c r="G31" i="8" s="1"/>
  <c r="I19" i="8"/>
  <c r="G19" i="8"/>
  <c r="I18" i="8"/>
  <c r="G18" i="8"/>
  <c r="I17" i="8"/>
  <c r="G17" i="8"/>
  <c r="I16" i="8"/>
  <c r="G16" i="8"/>
  <c r="I15" i="8"/>
  <c r="G15" i="8"/>
  <c r="I14" i="8"/>
  <c r="G14" i="8"/>
  <c r="I13" i="8"/>
  <c r="G13" i="8"/>
  <c r="I12" i="8"/>
  <c r="G12" i="8"/>
  <c r="I11" i="8"/>
  <c r="G11" i="8"/>
  <c r="I10" i="8"/>
  <c r="G10" i="8"/>
  <c r="E40" i="7"/>
  <c r="I39" i="7"/>
  <c r="G39" i="7"/>
  <c r="I38" i="7"/>
  <c r="G38" i="7"/>
  <c r="I37" i="7"/>
  <c r="G37" i="7"/>
  <c r="I36" i="7"/>
  <c r="G36" i="7"/>
  <c r="I35" i="7"/>
  <c r="G35" i="7"/>
  <c r="I34" i="7"/>
  <c r="G34" i="7"/>
  <c r="I33" i="7"/>
  <c r="G33" i="7"/>
  <c r="I32" i="7"/>
  <c r="G32" i="7"/>
  <c r="I31" i="7"/>
  <c r="G31" i="7"/>
  <c r="E30" i="7"/>
  <c r="G30" i="7" s="1"/>
  <c r="G41" i="7" s="1"/>
  <c r="I29" i="7"/>
  <c r="G29" i="7"/>
  <c r="I28" i="7"/>
  <c r="G28" i="7"/>
  <c r="I27" i="7"/>
  <c r="G27" i="7"/>
  <c r="I26" i="7"/>
  <c r="G26" i="7"/>
  <c r="I25" i="7"/>
  <c r="G25" i="7"/>
  <c r="I24" i="7"/>
  <c r="G24" i="7"/>
  <c r="I23" i="7"/>
  <c r="G23" i="7"/>
  <c r="I22" i="7"/>
  <c r="G22" i="7"/>
  <c r="I21" i="7"/>
  <c r="G21" i="7"/>
  <c r="I20" i="7"/>
  <c r="G20" i="7"/>
  <c r="I19" i="7"/>
  <c r="G19" i="7"/>
  <c r="I18" i="7"/>
  <c r="G18" i="7"/>
  <c r="I17" i="7"/>
  <c r="G17" i="7"/>
  <c r="I16" i="7"/>
  <c r="G16" i="7"/>
  <c r="I15" i="7"/>
  <c r="G15" i="7"/>
  <c r="I14" i="7"/>
  <c r="G14" i="7"/>
  <c r="I13" i="7"/>
  <c r="G13" i="7"/>
  <c r="I12" i="7"/>
  <c r="G12" i="7"/>
  <c r="I11" i="7"/>
  <c r="G11" i="7"/>
  <c r="I10" i="7"/>
  <c r="G10" i="7"/>
  <c r="G41" i="6"/>
  <c r="E41" i="6"/>
  <c r="I40" i="6"/>
  <c r="E40" i="6"/>
  <c r="E39" i="6"/>
  <c r="I38" i="6"/>
  <c r="G38" i="6"/>
  <c r="I37" i="6"/>
  <c r="G37" i="6"/>
  <c r="I36" i="6"/>
  <c r="G36" i="6"/>
  <c r="I35" i="6"/>
  <c r="G35" i="6"/>
  <c r="I34" i="6"/>
  <c r="G34" i="6"/>
  <c r="I33" i="6"/>
  <c r="G33" i="6"/>
  <c r="I32" i="6"/>
  <c r="G32" i="6"/>
  <c r="I31" i="6"/>
  <c r="G31" i="6"/>
  <c r="I30" i="6"/>
  <c r="G30" i="6"/>
  <c r="I29" i="6"/>
  <c r="G29" i="6"/>
  <c r="G40" i="6" s="1"/>
  <c r="I28" i="6"/>
  <c r="G28" i="6"/>
  <c r="I27" i="6"/>
  <c r="G27" i="6"/>
  <c r="I26" i="6"/>
  <c r="G26" i="6"/>
  <c r="I25" i="6"/>
  <c r="G25" i="6"/>
  <c r="I24" i="6"/>
  <c r="G24" i="6"/>
  <c r="I23" i="6"/>
  <c r="G23" i="6"/>
  <c r="I22" i="6"/>
  <c r="G22" i="6"/>
  <c r="I21" i="6"/>
  <c r="G21" i="6"/>
  <c r="I20" i="6"/>
  <c r="G20" i="6"/>
  <c r="I19" i="6"/>
  <c r="G19" i="6"/>
  <c r="I18" i="6"/>
  <c r="G18" i="6"/>
  <c r="I17" i="6"/>
  <c r="G17" i="6"/>
  <c r="I16" i="6"/>
  <c r="G16" i="6"/>
  <c r="I15" i="6"/>
  <c r="G15" i="6"/>
  <c r="I14" i="6"/>
  <c r="G14" i="6"/>
  <c r="I13" i="6"/>
  <c r="G13" i="6"/>
  <c r="I12" i="6"/>
  <c r="G12" i="6"/>
  <c r="G39" i="6" s="1"/>
  <c r="I11" i="6"/>
  <c r="G11" i="6"/>
  <c r="I10" i="6"/>
  <c r="G10" i="6"/>
  <c r="E36" i="5"/>
  <c r="E35" i="5"/>
  <c r="E37" i="5" s="1"/>
  <c r="I34" i="5"/>
  <c r="G34" i="5"/>
  <c r="I33" i="5"/>
  <c r="G33" i="5"/>
  <c r="I32" i="5"/>
  <c r="G32" i="5"/>
  <c r="I31" i="5"/>
  <c r="G31" i="5"/>
  <c r="I30" i="5"/>
  <c r="G30" i="5"/>
  <c r="I29" i="5"/>
  <c r="G29" i="5"/>
  <c r="G36" i="5" s="1"/>
  <c r="I28" i="5"/>
  <c r="G28" i="5"/>
  <c r="I27" i="5"/>
  <c r="G27" i="5"/>
  <c r="I26" i="5"/>
  <c r="G26" i="5"/>
  <c r="I25" i="5"/>
  <c r="I36" i="5" s="1"/>
  <c r="G25" i="5"/>
  <c r="I24" i="5"/>
  <c r="I35" i="5" s="1"/>
  <c r="G24" i="5"/>
  <c r="I23" i="5"/>
  <c r="G23" i="5"/>
  <c r="I22" i="5"/>
  <c r="G22" i="5"/>
  <c r="I21" i="5"/>
  <c r="G21" i="5"/>
  <c r="I20" i="5"/>
  <c r="G20" i="5"/>
  <c r="I19" i="5"/>
  <c r="G19" i="5"/>
  <c r="I18" i="5"/>
  <c r="G18" i="5"/>
  <c r="I17" i="5"/>
  <c r="G17" i="5"/>
  <c r="I16" i="5"/>
  <c r="G16" i="5"/>
  <c r="I15" i="5"/>
  <c r="G15" i="5"/>
  <c r="I14" i="5"/>
  <c r="G14" i="5"/>
  <c r="I13" i="5"/>
  <c r="G13" i="5"/>
  <c r="I12" i="5"/>
  <c r="G12" i="5"/>
  <c r="I11" i="5"/>
  <c r="G11" i="5"/>
  <c r="G35" i="5" s="1"/>
  <c r="G37" i="5" s="1"/>
  <c r="I10" i="5"/>
  <c r="G10" i="5"/>
  <c r="E40" i="4"/>
  <c r="E39" i="4"/>
  <c r="E41" i="4" s="1"/>
  <c r="I38" i="4"/>
  <c r="G38" i="4"/>
  <c r="I37" i="4"/>
  <c r="G37" i="4"/>
  <c r="I36" i="4"/>
  <c r="G36" i="4"/>
  <c r="I35" i="4"/>
  <c r="G35" i="4"/>
  <c r="I34" i="4"/>
  <c r="G34" i="4"/>
  <c r="I33" i="4"/>
  <c r="G33" i="4"/>
  <c r="I32" i="4"/>
  <c r="G32" i="4"/>
  <c r="I31" i="4"/>
  <c r="G31" i="4"/>
  <c r="I30" i="4"/>
  <c r="G30" i="4"/>
  <c r="I29" i="4"/>
  <c r="G29" i="4"/>
  <c r="I28" i="4"/>
  <c r="G28" i="4"/>
  <c r="I27" i="4"/>
  <c r="G27" i="4"/>
  <c r="I26" i="4"/>
  <c r="G26" i="4"/>
  <c r="I25" i="4"/>
  <c r="G25" i="4"/>
  <c r="I24" i="4"/>
  <c r="G24" i="4"/>
  <c r="I23" i="4"/>
  <c r="G23" i="4"/>
  <c r="I22" i="4"/>
  <c r="G22" i="4"/>
  <c r="I21" i="4"/>
  <c r="G21" i="4"/>
  <c r="I20" i="4"/>
  <c r="G20" i="4"/>
  <c r="I19" i="4"/>
  <c r="G19" i="4"/>
  <c r="I18" i="4"/>
  <c r="G18" i="4"/>
  <c r="I17" i="4"/>
  <c r="G17" i="4"/>
  <c r="I16" i="4"/>
  <c r="G16" i="4"/>
  <c r="I15" i="4"/>
  <c r="G15" i="4"/>
  <c r="G39" i="4" s="1"/>
  <c r="I14" i="4"/>
  <c r="G14" i="4"/>
  <c r="I13" i="4"/>
  <c r="G13" i="4"/>
  <c r="I12" i="4"/>
  <c r="G12" i="4"/>
  <c r="I11" i="4"/>
  <c r="G11" i="4"/>
  <c r="I10" i="4"/>
  <c r="G10" i="4"/>
  <c r="G34" i="3"/>
  <c r="E34" i="3"/>
  <c r="E33" i="3"/>
  <c r="E32" i="3"/>
  <c r="I31" i="3"/>
  <c r="G31" i="3"/>
  <c r="I30" i="3"/>
  <c r="G30" i="3"/>
  <c r="I29" i="3"/>
  <c r="G29" i="3"/>
  <c r="I28" i="3"/>
  <c r="G28" i="3"/>
  <c r="I27" i="3"/>
  <c r="G27" i="3"/>
  <c r="I26" i="3"/>
  <c r="G26" i="3"/>
  <c r="I25" i="3"/>
  <c r="G25" i="3"/>
  <c r="I24" i="3"/>
  <c r="G24" i="3"/>
  <c r="I23" i="3"/>
  <c r="G23" i="3"/>
  <c r="I22" i="3"/>
  <c r="G22" i="3"/>
  <c r="G33" i="3" s="1"/>
  <c r="I21" i="3"/>
  <c r="G21" i="3"/>
  <c r="I20" i="3"/>
  <c r="G20" i="3"/>
  <c r="I19" i="3"/>
  <c r="G19" i="3"/>
  <c r="I18" i="3"/>
  <c r="G18" i="3"/>
  <c r="I17" i="3"/>
  <c r="G17" i="3"/>
  <c r="I16" i="3"/>
  <c r="G16" i="3"/>
  <c r="I15" i="3"/>
  <c r="G15" i="3"/>
  <c r="I14" i="3"/>
  <c r="G14" i="3"/>
  <c r="I13" i="3"/>
  <c r="G13" i="3"/>
  <c r="I12" i="3"/>
  <c r="G12" i="3"/>
  <c r="I11" i="3"/>
  <c r="G11" i="3"/>
  <c r="G32" i="3" s="1"/>
  <c r="I10" i="3"/>
  <c r="G10" i="3"/>
  <c r="E27" i="2"/>
  <c r="I26" i="2"/>
  <c r="G26" i="2"/>
  <c r="I25" i="2"/>
  <c r="G25" i="2"/>
  <c r="I24" i="2"/>
  <c r="G24" i="2"/>
  <c r="I23" i="2"/>
  <c r="G23" i="2"/>
  <c r="E22" i="2"/>
  <c r="I21" i="2"/>
  <c r="G21" i="2"/>
  <c r="I20" i="2"/>
  <c r="G20" i="2"/>
  <c r="I19" i="2"/>
  <c r="G19" i="2"/>
  <c r="I18" i="2"/>
  <c r="G18" i="2"/>
  <c r="I17" i="2"/>
  <c r="G17" i="2"/>
  <c r="I16" i="2"/>
  <c r="G16" i="2"/>
  <c r="I15" i="2"/>
  <c r="G15" i="2"/>
  <c r="G27" i="2" s="1"/>
  <c r="I14" i="2"/>
  <c r="G14" i="2"/>
  <c r="I13" i="2"/>
  <c r="G13" i="2"/>
  <c r="I12" i="2"/>
  <c r="G12" i="2"/>
  <c r="I11" i="2"/>
  <c r="G11" i="2"/>
  <c r="I10" i="2"/>
  <c r="G10" i="2"/>
  <c r="E41" i="1"/>
  <c r="I40" i="1"/>
  <c r="G40" i="1"/>
  <c r="I39" i="1"/>
  <c r="G39" i="1"/>
  <c r="I38" i="1"/>
  <c r="G38" i="1"/>
  <c r="I37" i="1"/>
  <c r="G37" i="1"/>
  <c r="E36" i="1"/>
  <c r="I36" i="1" s="1"/>
  <c r="I35" i="1"/>
  <c r="G35" i="1"/>
  <c r="I34" i="1"/>
  <c r="G34" i="1"/>
  <c r="I33" i="1"/>
  <c r="G33" i="1"/>
  <c r="I32" i="1"/>
  <c r="G32" i="1"/>
  <c r="E31" i="1"/>
  <c r="I31" i="1" s="1"/>
  <c r="I30" i="1"/>
  <c r="G30" i="1"/>
  <c r="I29" i="1"/>
  <c r="G29" i="1"/>
  <c r="I28" i="1"/>
  <c r="G28" i="1"/>
  <c r="I27" i="1"/>
  <c r="G27" i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I17" i="1"/>
  <c r="G17" i="1"/>
  <c r="I16" i="1"/>
  <c r="G16" i="1"/>
  <c r="I15" i="1"/>
  <c r="G15" i="1"/>
  <c r="I14" i="1"/>
  <c r="G14" i="1"/>
  <c r="I13" i="1"/>
  <c r="G13" i="1"/>
  <c r="I12" i="1"/>
  <c r="G12" i="1"/>
  <c r="I11" i="1"/>
  <c r="G11" i="1"/>
  <c r="G10" i="1"/>
  <c r="G41" i="1" s="1"/>
  <c r="I33" i="3" l="1"/>
  <c r="I39" i="6"/>
  <c r="I41" i="6" s="1"/>
  <c r="I32" i="9"/>
  <c r="I34" i="9"/>
  <c r="I35" i="10"/>
  <c r="I34" i="10"/>
  <c r="I36" i="10" s="1"/>
  <c r="I37" i="11"/>
  <c r="I38" i="12"/>
  <c r="I37" i="12"/>
  <c r="I39" i="12" s="1"/>
  <c r="I39" i="13"/>
  <c r="I38" i="13"/>
  <c r="I40" i="13" s="1"/>
  <c r="I34" i="16"/>
  <c r="I36" i="16" s="1"/>
  <c r="I38" i="18"/>
  <c r="I40" i="18" s="1"/>
  <c r="I32" i="19"/>
  <c r="I32" i="21"/>
  <c r="I34" i="21" s="1"/>
  <c r="I35" i="22"/>
  <c r="I37" i="22" s="1"/>
  <c r="I23" i="23"/>
  <c r="I22" i="23"/>
  <c r="I24" i="23"/>
  <c r="I29" i="25"/>
  <c r="I31" i="25" s="1"/>
  <c r="G35" i="20"/>
  <c r="G37" i="20" s="1"/>
  <c r="I31" i="19"/>
  <c r="I30" i="8"/>
  <c r="I32" i="8" s="1"/>
  <c r="I38" i="11"/>
  <c r="I39" i="11" s="1"/>
  <c r="I32" i="3"/>
  <c r="I34" i="3" s="1"/>
  <c r="I29" i="24"/>
  <c r="I31" i="24" s="1"/>
  <c r="I40" i="15"/>
  <c r="G35" i="22"/>
  <c r="G37" i="22" s="1"/>
  <c r="I39" i="4"/>
  <c r="I38" i="14"/>
  <c r="I40" i="14" s="1"/>
  <c r="I41" i="1"/>
  <c r="G40" i="7"/>
  <c r="G42" i="7" s="1"/>
  <c r="G38" i="12"/>
  <c r="I40" i="7"/>
  <c r="G30" i="8"/>
  <c r="G32" i="8" s="1"/>
  <c r="G38" i="11"/>
  <c r="G39" i="11" s="1"/>
  <c r="I27" i="2"/>
  <c r="G39" i="13"/>
  <c r="G40" i="13" s="1"/>
  <c r="G40" i="18"/>
  <c r="G37" i="12"/>
  <c r="G39" i="12" s="1"/>
  <c r="G40" i="15"/>
  <c r="E43" i="1"/>
  <c r="G31" i="19"/>
  <c r="G33" i="19" s="1"/>
  <c r="E28" i="2"/>
  <c r="E29" i="2" s="1"/>
  <c r="I22" i="2"/>
  <c r="I28" i="2" s="1"/>
  <c r="G22" i="2"/>
  <c r="G29" i="24"/>
  <c r="G31" i="24" s="1"/>
  <c r="G29" i="26"/>
  <c r="G31" i="26" s="1"/>
  <c r="G28" i="2"/>
  <c r="G29" i="2" s="1"/>
  <c r="G40" i="4"/>
  <c r="G41" i="4" s="1"/>
  <c r="I29" i="26"/>
  <c r="I31" i="26" s="1"/>
  <c r="I42" i="1"/>
  <c r="I40" i="4"/>
  <c r="I37" i="5"/>
  <c r="G31" i="1"/>
  <c r="E42" i="1"/>
  <c r="E41" i="7"/>
  <c r="E42" i="7" s="1"/>
  <c r="I30" i="7"/>
  <c r="I41" i="7" s="1"/>
  <c r="G36" i="1"/>
  <c r="I33" i="19" l="1"/>
  <c r="I43" i="1"/>
  <c r="G42" i="1"/>
  <c r="G43" i="1" s="1"/>
  <c r="I29" i="2"/>
  <c r="I41" i="4"/>
  <c r="I42" i="7"/>
</calcChain>
</file>

<file path=xl/sharedStrings.xml><?xml version="1.0" encoding="utf-8"?>
<sst xmlns="http://schemas.openxmlformats.org/spreadsheetml/2006/main" count="1292" uniqueCount="52">
  <si>
    <t>Назив купца</t>
  </si>
  <si>
    <t>ПИБ</t>
  </si>
  <si>
    <t>Матични број</t>
  </si>
  <si>
    <t>Одговорно лице из АПР-а</t>
  </si>
  <si>
    <t>Седиште и адреса</t>
  </si>
  <si>
    <t>Контакт телефон</t>
  </si>
  <si>
    <t>Контакт Е-mail</t>
  </si>
  <si>
    <t>Ред.бр.</t>
  </si>
  <si>
    <t>Предмет продаје</t>
  </si>
  <si>
    <t>Количина за лицитацију (m³)</t>
  </si>
  <si>
    <t>Почетна цена предмета лицитације (дин/m³) без ПДВ-а</t>
  </si>
  <si>
    <t>Укупна вредност предмета лицитације (дин) без ПДВ-а</t>
  </si>
  <si>
    <t>Понуђена цена за предмет лицитације (дин/m³) 
без ПДВ-а*</t>
  </si>
  <si>
    <t>Укупна понуђена вредност за предмет лицитације (дин) без ПДВ-а</t>
  </si>
  <si>
    <r>
      <t xml:space="preserve">5 </t>
    </r>
    <r>
      <rPr>
        <i/>
        <sz val="11"/>
        <color indexed="8"/>
        <rFont val="Times New Roman"/>
        <family val="1"/>
      </rPr>
      <t>(3*4)</t>
    </r>
  </si>
  <si>
    <r>
      <t xml:space="preserve">7 </t>
    </r>
    <r>
      <rPr>
        <i/>
        <sz val="11"/>
        <color indexed="8"/>
        <rFont val="Times New Roman"/>
        <family val="1"/>
      </rPr>
      <t>(3*6)</t>
    </r>
  </si>
  <si>
    <t>Трупци букве</t>
  </si>
  <si>
    <t>F</t>
  </si>
  <si>
    <t>L</t>
  </si>
  <si>
    <t>I</t>
  </si>
  <si>
    <t>II</t>
  </si>
  <si>
    <t>III</t>
  </si>
  <si>
    <t>ВОД</t>
  </si>
  <si>
    <t>ВС</t>
  </si>
  <si>
    <t>Трупци јасике</t>
  </si>
  <si>
    <t>Трупци боровца</t>
  </si>
  <si>
    <t>РД</t>
  </si>
  <si>
    <t>Трупци црног бора</t>
  </si>
  <si>
    <t>Огревно дрво тврди лишћари</t>
  </si>
  <si>
    <t>I класа</t>
  </si>
  <si>
    <t>II класа</t>
  </si>
  <si>
    <t>сеченице</t>
  </si>
  <si>
    <t>пањевина</t>
  </si>
  <si>
    <t>шумски отпад</t>
  </si>
  <si>
    <t>Огревно дрво мл и чет</t>
  </si>
  <si>
    <t>Σ Техничко дрво:</t>
  </si>
  <si>
    <t>Укупно понуђено</t>
  </si>
  <si>
    <t>Σ Просторно дрво:</t>
  </si>
  <si>
    <t>Укупно:</t>
  </si>
  <si>
    <t>*Да би табела била правилно попуњена, неопходно је дати понуду за сваки од сотимената, без обзира на то да ли је планирана одређена количина или не.</t>
  </si>
  <si>
    <t>Потпис овлашћеног лица понуђача</t>
  </si>
  <si>
    <t>Трупци јасена</t>
  </si>
  <si>
    <t>F1</t>
  </si>
  <si>
    <t>F2</t>
  </si>
  <si>
    <t>Трупци јавора</t>
  </si>
  <si>
    <t>Трупци липе</t>
  </si>
  <si>
    <t>Огревно дрво меки лишћари</t>
  </si>
  <si>
    <t>Трупци храста китњака</t>
  </si>
  <si>
    <t>K</t>
  </si>
  <si>
    <t>Трупци багрема</t>
  </si>
  <si>
    <t>Трупци цера</t>
  </si>
  <si>
    <t>Трупци граба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</si>
</sst>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\ _R_S_D_-;\-* #,##0\ _R_S_D_-;_-* &quot;-&quot;\ _R_S_D_-;_-@_-"/>
    <numFmt numFmtId="165" formatCode="_-* #,##0.00\ _R_S_D_-;\-* #,##0.00\ _R_S_D_-;_-* &quot;0,00&quot;\ _R_S_D_-;_-@_-"/>
    <numFmt numFmtId="166" formatCode="_-* #,##0.00\ _R_S_D_-;\-* #,##0.00\ _R_S_D_-;_-* &quot;-&quot;\ _R_S_D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i/>
      <sz val="11"/>
      <color indexed="8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rgb="FFEAF1DD"/>
        <bgColor rgb="FFEAF1DD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6E3BC"/>
        <bgColor rgb="FFD6E3BC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136">
    <xf numFmtId="0" fontId="0" fillId="0" borderId="0" xfId="0"/>
    <xf numFmtId="0" fontId="2" fillId="0" borderId="4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3" fillId="2" borderId="16" xfId="3" applyFont="1" applyBorder="1" applyAlignment="1" applyProtection="1">
      <alignment horizontal="center" vertical="center" textRotation="90" wrapText="1"/>
    </xf>
    <xf numFmtId="0" fontId="3" fillId="2" borderId="4" xfId="3" applyFont="1" applyBorder="1" applyAlignment="1" applyProtection="1">
      <alignment horizontal="center" vertical="center" wrapText="1"/>
    </xf>
    <xf numFmtId="0" fontId="3" fillId="2" borderId="2" xfId="3" applyFont="1" applyBorder="1" applyAlignment="1" applyProtection="1">
      <alignment horizontal="center" vertical="center" wrapText="1"/>
    </xf>
    <xf numFmtId="0" fontId="3" fillId="2" borderId="3" xfId="3" applyFont="1" applyBorder="1" applyAlignment="1" applyProtection="1">
      <alignment horizontal="center" vertical="center" wrapText="1"/>
    </xf>
    <xf numFmtId="0" fontId="3" fillId="2" borderId="17" xfId="3" applyFont="1" applyBorder="1" applyAlignment="1" applyProtection="1">
      <alignment horizontal="center" vertical="center" textRotation="90" wrapText="1"/>
    </xf>
    <xf numFmtId="0" fontId="3" fillId="2" borderId="18" xfId="3" applyFont="1" applyBorder="1" applyAlignment="1" applyProtection="1">
      <alignment horizontal="center" vertical="center" textRotation="90" wrapText="1"/>
    </xf>
    <xf numFmtId="0" fontId="3" fillId="2" borderId="19" xfId="3" applyFont="1" applyBorder="1" applyAlignment="1" applyProtection="1">
      <alignment horizontal="center" vertical="center" textRotation="90" wrapText="1"/>
    </xf>
    <xf numFmtId="0" fontId="3" fillId="2" borderId="20" xfId="3" applyFont="1" applyBorder="1" applyAlignment="1" applyProtection="1">
      <alignment horizontal="center" vertical="center" textRotation="90" wrapText="1"/>
    </xf>
    <xf numFmtId="0" fontId="2" fillId="2" borderId="21" xfId="3" applyFont="1" applyBorder="1" applyAlignment="1" applyProtection="1">
      <alignment horizontal="center" vertical="center" wrapText="1"/>
    </xf>
    <xf numFmtId="0" fontId="2" fillId="2" borderId="14" xfId="3" applyFont="1" applyBorder="1" applyAlignment="1" applyProtection="1">
      <alignment horizontal="center" vertical="center" wrapText="1"/>
    </xf>
    <xf numFmtId="0" fontId="2" fillId="2" borderId="12" xfId="3" applyFont="1" applyBorder="1" applyAlignment="1" applyProtection="1">
      <alignment horizontal="center" vertical="center" wrapText="1"/>
    </xf>
    <xf numFmtId="0" fontId="2" fillId="2" borderId="13" xfId="3" applyFont="1" applyBorder="1" applyAlignment="1" applyProtection="1">
      <alignment horizontal="center" vertical="center" wrapText="1"/>
    </xf>
    <xf numFmtId="0" fontId="2" fillId="2" borderId="22" xfId="3" applyFont="1" applyBorder="1" applyAlignment="1" applyProtection="1">
      <alignment horizontal="center" vertical="center" wrapText="1"/>
    </xf>
    <xf numFmtId="0" fontId="2" fillId="2" borderId="14" xfId="3" applyFont="1" applyBorder="1" applyAlignment="1" applyProtection="1">
      <alignment horizontal="center" vertical="center" wrapText="1"/>
    </xf>
    <xf numFmtId="0" fontId="2" fillId="2" borderId="23" xfId="3" applyFont="1" applyBorder="1" applyAlignment="1" applyProtection="1">
      <alignment horizontal="center" vertical="center" wrapText="1"/>
    </xf>
    <xf numFmtId="0" fontId="2" fillId="2" borderId="24" xfId="3" applyFont="1" applyBorder="1" applyAlignment="1" applyProtection="1">
      <alignment horizontal="center" vertical="center" wrapText="1"/>
    </xf>
    <xf numFmtId="4" fontId="5" fillId="0" borderId="27" xfId="1" applyNumberFormat="1" applyFont="1" applyFill="1" applyBorder="1" applyAlignment="1" applyProtection="1">
      <alignment horizontal="right" vertical="center" wrapText="1"/>
    </xf>
    <xf numFmtId="0" fontId="5" fillId="0" borderId="0" xfId="3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0" fillId="0" borderId="0" xfId="0" applyProtection="1"/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4" fontId="2" fillId="3" borderId="26" xfId="0" applyNumberFormat="1" applyFont="1" applyFill="1" applyBorder="1" applyAlignment="1" applyProtection="1">
      <alignment horizontal="right" vertical="center" wrapText="1"/>
    </xf>
    <xf numFmtId="4" fontId="2" fillId="0" borderId="26" xfId="0" applyNumberFormat="1" applyFont="1" applyBorder="1" applyAlignment="1" applyProtection="1">
      <alignment horizontal="right" vertical="center" wrapText="1"/>
    </xf>
    <xf numFmtId="4" fontId="2" fillId="0" borderId="27" xfId="0" applyNumberFormat="1" applyFont="1" applyBorder="1" applyAlignment="1" applyProtection="1">
      <alignment horizontal="right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4" fontId="2" fillId="3" borderId="29" xfId="0" applyNumberFormat="1" applyFont="1" applyFill="1" applyBorder="1" applyAlignment="1" applyProtection="1">
      <alignment horizontal="right" vertical="center" wrapText="1"/>
    </xf>
    <xf numFmtId="4" fontId="2" fillId="0" borderId="29" xfId="0" applyNumberFormat="1" applyFont="1" applyBorder="1" applyAlignment="1" applyProtection="1">
      <alignment horizontal="right" vertical="center" wrapText="1"/>
    </xf>
    <xf numFmtId="4" fontId="2" fillId="0" borderId="30" xfId="0" applyNumberFormat="1" applyFont="1" applyBorder="1" applyAlignment="1" applyProtection="1">
      <alignment horizontal="right" vertical="center" wrapText="1"/>
    </xf>
    <xf numFmtId="4" fontId="0" fillId="0" borderId="30" xfId="1" applyNumberFormat="1" applyFont="1" applyBorder="1" applyAlignment="1" applyProtection="1">
      <alignment horizontal="right"/>
    </xf>
    <xf numFmtId="0" fontId="0" fillId="0" borderId="0" xfId="0" applyAlignment="1" applyProtection="1">
      <alignment horizontal="center"/>
    </xf>
    <xf numFmtId="0" fontId="2" fillId="0" borderId="31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33" xfId="0" applyFont="1" applyBorder="1" applyAlignment="1" applyProtection="1">
      <alignment horizontal="center" vertical="center" wrapText="1"/>
    </xf>
    <xf numFmtId="0" fontId="2" fillId="0" borderId="34" xfId="0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5" fillId="0" borderId="29" xfId="0" applyFont="1" applyBorder="1" applyProtection="1"/>
    <xf numFmtId="165" fontId="2" fillId="4" borderId="29" xfId="2" applyNumberFormat="1" applyFont="1" applyFill="1" applyBorder="1" applyAlignment="1" applyProtection="1">
      <alignment horizontal="right" vertical="center" wrapText="1"/>
    </xf>
    <xf numFmtId="166" fontId="2" fillId="0" borderId="29" xfId="2" applyNumberFormat="1" applyFont="1" applyBorder="1" applyAlignment="1" applyProtection="1">
      <alignment horizontal="right" vertical="center" wrapText="1"/>
    </xf>
    <xf numFmtId="165" fontId="2" fillId="0" borderId="30" xfId="2" applyNumberFormat="1" applyFont="1" applyBorder="1" applyAlignment="1" applyProtection="1">
      <alignment horizontal="right" vertical="center" wrapText="1"/>
    </xf>
    <xf numFmtId="0" fontId="2" fillId="0" borderId="36" xfId="0" applyFont="1" applyBorder="1" applyAlignment="1" applyProtection="1">
      <alignment horizontal="center" vertical="center" wrapText="1"/>
    </xf>
    <xf numFmtId="165" fontId="2" fillId="4" borderId="36" xfId="2" applyNumberFormat="1" applyFont="1" applyFill="1" applyBorder="1" applyAlignment="1" applyProtection="1">
      <alignment horizontal="right" vertical="center" wrapText="1"/>
    </xf>
    <xf numFmtId="166" fontId="2" fillId="0" borderId="36" xfId="2" applyNumberFormat="1" applyFont="1" applyBorder="1" applyAlignment="1" applyProtection="1">
      <alignment horizontal="right" vertical="center" wrapText="1"/>
    </xf>
    <xf numFmtId="165" fontId="2" fillId="0" borderId="24" xfId="2" applyNumberFormat="1" applyFont="1" applyBorder="1" applyAlignment="1" applyProtection="1">
      <alignment horizontal="right" vertical="center" wrapText="1"/>
    </xf>
    <xf numFmtId="4" fontId="0" fillId="0" borderId="24" xfId="1" applyNumberFormat="1" applyFont="1" applyBorder="1" applyAlignment="1" applyProtection="1">
      <alignment horizontal="right"/>
    </xf>
    <xf numFmtId="0" fontId="6" fillId="5" borderId="1" xfId="0" applyFont="1" applyFill="1" applyBorder="1" applyAlignment="1" applyProtection="1">
      <alignment horizontal="right" vertical="center" wrapText="1"/>
    </xf>
    <xf numFmtId="0" fontId="5" fillId="0" borderId="2" xfId="0" applyFont="1" applyBorder="1" applyProtection="1"/>
    <xf numFmtId="0" fontId="5" fillId="0" borderId="3" xfId="0" applyFont="1" applyBorder="1" applyProtection="1"/>
    <xf numFmtId="4" fontId="6" fillId="5" borderId="26" xfId="0" applyNumberFormat="1" applyFont="1" applyFill="1" applyBorder="1" applyAlignment="1" applyProtection="1">
      <alignment horizontal="right" vertical="center" wrapText="1"/>
    </xf>
    <xf numFmtId="4" fontId="6" fillId="5" borderId="38" xfId="0" applyNumberFormat="1" applyFont="1" applyFill="1" applyBorder="1" applyAlignment="1" applyProtection="1">
      <alignment horizontal="right" vertical="center" wrapText="1"/>
    </xf>
    <xf numFmtId="4" fontId="6" fillId="5" borderId="27" xfId="0" applyNumberFormat="1" applyFont="1" applyFill="1" applyBorder="1" applyAlignment="1" applyProtection="1">
      <alignment horizontal="right" vertical="center" wrapText="1"/>
    </xf>
    <xf numFmtId="0" fontId="7" fillId="0" borderId="39" xfId="0" applyFont="1" applyBorder="1" applyAlignment="1" applyProtection="1">
      <alignment horizontal="center" vertical="center" wrapText="1"/>
    </xf>
    <xf numFmtId="4" fontId="0" fillId="0" borderId="27" xfId="0" applyNumberFormat="1" applyBorder="1" applyProtection="1"/>
    <xf numFmtId="0" fontId="6" fillId="5" borderId="11" xfId="0" applyFont="1" applyFill="1" applyBorder="1" applyAlignment="1" applyProtection="1">
      <alignment horizontal="right" vertical="center" wrapText="1"/>
    </xf>
    <xf numFmtId="0" fontId="5" fillId="0" borderId="12" xfId="0" applyFont="1" applyBorder="1" applyProtection="1"/>
    <xf numFmtId="0" fontId="5" fillId="0" borderId="13" xfId="0" applyFont="1" applyBorder="1" applyProtection="1"/>
    <xf numFmtId="4" fontId="6" fillId="5" borderId="22" xfId="0" applyNumberFormat="1" applyFont="1" applyFill="1" applyBorder="1" applyAlignment="1" applyProtection="1">
      <alignment horizontal="right" vertical="center" wrapText="1"/>
    </xf>
    <xf numFmtId="4" fontId="6" fillId="5" borderId="40" xfId="0" applyNumberFormat="1" applyFont="1" applyFill="1" applyBorder="1" applyAlignment="1" applyProtection="1">
      <alignment horizontal="right" vertical="center" wrapText="1"/>
    </xf>
    <xf numFmtId="4" fontId="6" fillId="5" borderId="41" xfId="0" applyNumberFormat="1" applyFont="1" applyFill="1" applyBorder="1" applyAlignment="1" applyProtection="1">
      <alignment horizontal="right" vertical="center" wrapText="1"/>
    </xf>
    <xf numFmtId="0" fontId="7" fillId="0" borderId="42" xfId="0" applyFont="1" applyBorder="1" applyAlignment="1" applyProtection="1">
      <alignment horizontal="center" vertical="center" wrapText="1"/>
    </xf>
    <xf numFmtId="4" fontId="0" fillId="0" borderId="30" xfId="0" applyNumberFormat="1" applyBorder="1" applyProtection="1"/>
    <xf numFmtId="0" fontId="6" fillId="5" borderId="43" xfId="0" applyFont="1" applyFill="1" applyBorder="1" applyAlignment="1" applyProtection="1">
      <alignment horizontal="right" vertical="center" wrapText="1"/>
    </xf>
    <xf numFmtId="0" fontId="5" fillId="0" borderId="40" xfId="0" applyFont="1" applyBorder="1" applyProtection="1"/>
    <xf numFmtId="4" fontId="6" fillId="5" borderId="44" xfId="0" applyNumberFormat="1" applyFont="1" applyFill="1" applyBorder="1" applyAlignment="1" applyProtection="1">
      <alignment horizontal="right" vertical="center" wrapText="1"/>
    </xf>
    <xf numFmtId="0" fontId="7" fillId="0" borderId="45" xfId="0" applyFont="1" applyBorder="1" applyAlignment="1" applyProtection="1">
      <alignment horizontal="center" vertical="center" wrapText="1"/>
    </xf>
    <xf numFmtId="4" fontId="0" fillId="0" borderId="41" xfId="0" applyNumberFormat="1" applyBorder="1" applyProtection="1"/>
    <xf numFmtId="0" fontId="8" fillId="0" borderId="38" xfId="0" applyFont="1" applyBorder="1" applyAlignment="1" applyProtection="1">
      <alignment horizontal="left" vertical="center" wrapText="1"/>
    </xf>
    <xf numFmtId="0" fontId="0" fillId="0" borderId="46" xfId="0" applyBorder="1" applyAlignment="1" applyProtection="1">
      <alignment horizontal="center"/>
    </xf>
    <xf numFmtId="4" fontId="5" fillId="0" borderId="25" xfId="3" applyNumberFormat="1" applyFont="1" applyFill="1" applyBorder="1" applyAlignment="1" applyProtection="1">
      <alignment horizontal="right" vertical="center" wrapText="1"/>
      <protection locked="0"/>
    </xf>
    <xf numFmtId="4" fontId="0" fillId="0" borderId="28" xfId="0" applyNumberFormat="1" applyBorder="1" applyProtection="1">
      <protection locked="0"/>
    </xf>
    <xf numFmtId="4" fontId="0" fillId="0" borderId="37" xfId="0" applyNumberFormat="1" applyBorder="1" applyProtection="1">
      <protection locked="0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165" fontId="2" fillId="4" borderId="22" xfId="2" applyNumberFormat="1" applyFont="1" applyFill="1" applyBorder="1" applyAlignment="1" applyProtection="1">
      <alignment horizontal="right" vertical="center" wrapText="1"/>
    </xf>
    <xf numFmtId="166" fontId="2" fillId="0" borderId="22" xfId="2" applyNumberFormat="1" applyFont="1" applyBorder="1" applyAlignment="1" applyProtection="1">
      <alignment horizontal="right" vertical="center" wrapText="1"/>
    </xf>
    <xf numFmtId="165" fontId="2" fillId="0" borderId="41" xfId="2" applyNumberFormat="1" applyFont="1" applyBorder="1" applyAlignment="1" applyProtection="1">
      <alignment horizontal="right" vertical="center" wrapText="1"/>
    </xf>
    <xf numFmtId="0" fontId="6" fillId="5" borderId="19" xfId="0" applyFont="1" applyFill="1" applyBorder="1" applyAlignment="1" applyProtection="1">
      <alignment horizontal="right" vertical="center" wrapText="1"/>
    </xf>
    <xf numFmtId="0" fontId="5" fillId="0" borderId="47" xfId="0" applyFont="1" applyBorder="1" applyProtection="1"/>
    <xf numFmtId="0" fontId="5" fillId="0" borderId="33" xfId="0" applyFont="1" applyBorder="1" applyProtection="1"/>
    <xf numFmtId="4" fontId="6" fillId="5" borderId="17" xfId="0" applyNumberFormat="1" applyFont="1" applyFill="1" applyBorder="1" applyAlignment="1" applyProtection="1">
      <alignment horizontal="right" vertical="center" wrapText="1"/>
    </xf>
    <xf numFmtId="4" fontId="6" fillId="5" borderId="0" xfId="0" applyNumberFormat="1" applyFont="1" applyFill="1" applyAlignment="1" applyProtection="1">
      <alignment horizontal="right" vertical="center" wrapText="1"/>
    </xf>
    <xf numFmtId="4" fontId="6" fillId="5" borderId="20" xfId="0" applyNumberFormat="1" applyFont="1" applyFill="1" applyBorder="1" applyAlignment="1" applyProtection="1">
      <alignment horizontal="right" vertical="center" wrapText="1"/>
    </xf>
    <xf numFmtId="0" fontId="5" fillId="0" borderId="26" xfId="0" applyFont="1" applyBorder="1" applyProtection="1"/>
    <xf numFmtId="165" fontId="2" fillId="3" borderId="26" xfId="0" applyNumberFormat="1" applyFont="1" applyFill="1" applyBorder="1" applyAlignment="1" applyProtection="1">
      <alignment horizontal="right" vertical="center" wrapText="1"/>
    </xf>
    <xf numFmtId="165" fontId="2" fillId="3" borderId="29" xfId="0" applyNumberFormat="1" applyFont="1" applyFill="1" applyBorder="1" applyAlignment="1" applyProtection="1">
      <alignment horizontal="right" vertical="center" wrapText="1"/>
    </xf>
    <xf numFmtId="4" fontId="0" fillId="0" borderId="21" xfId="0" applyNumberFormat="1" applyBorder="1" applyProtection="1">
      <protection locked="0"/>
    </xf>
    <xf numFmtId="4" fontId="0" fillId="0" borderId="41" xfId="1" applyNumberFormat="1" applyFont="1" applyBorder="1" applyAlignment="1" applyProtection="1">
      <alignment horizontal="right"/>
    </xf>
    <xf numFmtId="4" fontId="0" fillId="0" borderId="20" xfId="0" applyNumberFormat="1" applyBorder="1" applyProtection="1"/>
    <xf numFmtId="4" fontId="0" fillId="0" borderId="0" xfId="0" applyNumberFormat="1" applyProtection="1"/>
    <xf numFmtId="0" fontId="2" fillId="0" borderId="9" xfId="0" applyFont="1" applyBorder="1" applyAlignment="1" applyProtection="1">
      <alignment horizontal="center" vertical="center" wrapText="1"/>
    </xf>
    <xf numFmtId="0" fontId="5" fillId="0" borderId="8" xfId="0" applyFont="1" applyBorder="1" applyProtection="1"/>
    <xf numFmtId="0" fontId="2" fillId="0" borderId="48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49" xfId="0" applyFont="1" applyBorder="1" applyAlignment="1" applyProtection="1">
      <alignment horizontal="center" vertical="center" wrapText="1"/>
    </xf>
    <xf numFmtId="0" fontId="5" fillId="0" borderId="50" xfId="0" applyFont="1" applyBorder="1" applyProtection="1"/>
    <xf numFmtId="0" fontId="5" fillId="0" borderId="34" xfId="0" applyFont="1" applyBorder="1" applyProtection="1"/>
    <xf numFmtId="0" fontId="5" fillId="0" borderId="35" xfId="0" applyFont="1" applyBorder="1" applyProtection="1"/>
    <xf numFmtId="0" fontId="5" fillId="0" borderId="18" xfId="0" applyFont="1" applyBorder="1" applyProtection="1"/>
    <xf numFmtId="0" fontId="5" fillId="0" borderId="32" xfId="0" applyFont="1" applyBorder="1" applyProtection="1"/>
    <xf numFmtId="4" fontId="2" fillId="3" borderId="36" xfId="0" applyNumberFormat="1" applyFont="1" applyFill="1" applyBorder="1" applyAlignment="1" applyProtection="1">
      <alignment horizontal="right" vertical="center" wrapText="1"/>
    </xf>
    <xf numFmtId="4" fontId="2" fillId="0" borderId="36" xfId="0" applyNumberFormat="1" applyFont="1" applyBorder="1" applyAlignment="1" applyProtection="1">
      <alignment horizontal="right" vertical="center" wrapText="1"/>
    </xf>
    <xf numFmtId="4" fontId="2" fillId="0" borderId="24" xfId="0" applyNumberFormat="1" applyFont="1" applyBorder="1" applyAlignment="1" applyProtection="1">
      <alignment horizontal="right" vertical="center" wrapText="1"/>
    </xf>
    <xf numFmtId="0" fontId="2" fillId="0" borderId="51" xfId="0" applyFont="1" applyBorder="1" applyAlignment="1" applyProtection="1">
      <alignment horizontal="center" vertical="center" wrapText="1"/>
    </xf>
    <xf numFmtId="0" fontId="2" fillId="0" borderId="50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6" fillId="5" borderId="2" xfId="0" applyFont="1" applyFill="1" applyBorder="1" applyAlignment="1" applyProtection="1">
      <alignment horizontal="right" vertical="center" wrapText="1"/>
    </xf>
    <xf numFmtId="0" fontId="6" fillId="5" borderId="3" xfId="0" applyFont="1" applyFill="1" applyBorder="1" applyAlignment="1" applyProtection="1">
      <alignment horizontal="right" vertical="center" wrapText="1"/>
    </xf>
    <xf numFmtId="0" fontId="6" fillId="5" borderId="12" xfId="0" applyFont="1" applyFill="1" applyBorder="1" applyAlignment="1" applyProtection="1">
      <alignment horizontal="right" vertical="center" wrapText="1"/>
    </xf>
    <xf numFmtId="0" fontId="6" fillId="5" borderId="13" xfId="0" applyFont="1" applyFill="1" applyBorder="1" applyAlignment="1" applyProtection="1">
      <alignment horizontal="right" vertical="center" wrapText="1"/>
    </xf>
    <xf numFmtId="0" fontId="6" fillId="5" borderId="52" xfId="0" applyFont="1" applyFill="1" applyBorder="1" applyAlignment="1" applyProtection="1">
      <alignment horizontal="right" vertical="center" wrapText="1"/>
    </xf>
    <xf numFmtId="0" fontId="6" fillId="5" borderId="53" xfId="0" applyFont="1" applyFill="1" applyBorder="1" applyAlignment="1" applyProtection="1">
      <alignment horizontal="right" vertical="center" wrapText="1"/>
    </xf>
  </cellXfs>
  <cellStyles count="4">
    <cellStyle name="40% - Accent3" xfId="3" builtinId="39"/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5992F-D961-47EA-9B3E-C134F306B350}">
  <sheetPr>
    <pageSetUpPr fitToPage="1"/>
  </sheetPr>
  <dimension ref="A1:P46"/>
  <sheetViews>
    <sheetView tabSelected="1" workbookViewId="0">
      <selection activeCell="H14" sqref="H14"/>
    </sheetView>
  </sheetViews>
  <sheetFormatPr defaultRowHeight="15" x14ac:dyDescent="0.25"/>
  <cols>
    <col min="1" max="1" width="2.7109375" style="31" customWidth="1"/>
    <col min="2" max="2" width="9" style="31" customWidth="1"/>
    <col min="3" max="3" width="7.85546875" style="31" customWidth="1"/>
    <col min="4" max="4" width="5.7109375" style="31" customWidth="1"/>
    <col min="5" max="5" width="12" style="31" customWidth="1"/>
    <col min="6" max="6" width="12.42578125" style="31" customWidth="1"/>
    <col min="7" max="7" width="13.140625" style="31" bestFit="1" customWidth="1"/>
    <col min="8" max="8" width="13.42578125" style="31" customWidth="1"/>
    <col min="9" max="9" width="21" style="31" customWidth="1"/>
    <col min="10" max="16384" width="9.140625" style="31"/>
  </cols>
  <sheetData>
    <row r="1" spans="1:16" x14ac:dyDescent="0.25">
      <c r="A1" s="28" t="s">
        <v>0</v>
      </c>
      <c r="B1" s="29"/>
      <c r="C1" s="29"/>
      <c r="D1" s="30"/>
      <c r="E1" s="1"/>
      <c r="F1" s="2"/>
      <c r="G1" s="2"/>
      <c r="H1" s="2"/>
      <c r="I1" s="3"/>
    </row>
    <row r="2" spans="1:16" x14ac:dyDescent="0.25">
      <c r="A2" s="32" t="s">
        <v>1</v>
      </c>
      <c r="B2" s="33"/>
      <c r="C2" s="33"/>
      <c r="D2" s="34"/>
      <c r="E2" s="4"/>
      <c r="F2" s="5"/>
      <c r="G2" s="5"/>
      <c r="H2" s="5"/>
      <c r="I2" s="6"/>
    </row>
    <row r="3" spans="1:16" x14ac:dyDescent="0.25">
      <c r="A3" s="32" t="s">
        <v>2</v>
      </c>
      <c r="B3" s="33"/>
      <c r="C3" s="33"/>
      <c r="D3" s="34"/>
      <c r="E3" s="4"/>
      <c r="F3" s="5"/>
      <c r="G3" s="5"/>
      <c r="H3" s="5"/>
      <c r="I3" s="6"/>
    </row>
    <row r="4" spans="1:16" x14ac:dyDescent="0.25">
      <c r="A4" s="32" t="s">
        <v>3</v>
      </c>
      <c r="B4" s="33"/>
      <c r="C4" s="33"/>
      <c r="D4" s="34"/>
      <c r="E4" s="4"/>
      <c r="F4" s="5"/>
      <c r="G4" s="5"/>
      <c r="H4" s="5"/>
      <c r="I4" s="6"/>
    </row>
    <row r="5" spans="1:16" x14ac:dyDescent="0.25">
      <c r="A5" s="32" t="s">
        <v>4</v>
      </c>
      <c r="B5" s="33"/>
      <c r="C5" s="33"/>
      <c r="D5" s="34"/>
      <c r="E5" s="4"/>
      <c r="F5" s="5"/>
      <c r="G5" s="5"/>
      <c r="H5" s="5"/>
      <c r="I5" s="6"/>
    </row>
    <row r="6" spans="1:16" x14ac:dyDescent="0.25">
      <c r="A6" s="32" t="s">
        <v>5</v>
      </c>
      <c r="B6" s="33"/>
      <c r="C6" s="33"/>
      <c r="D6" s="34"/>
      <c r="E6" s="4"/>
      <c r="F6" s="5"/>
      <c r="G6" s="5"/>
      <c r="H6" s="5"/>
      <c r="I6" s="6"/>
    </row>
    <row r="7" spans="1:16" ht="15.75" thickBot="1" x14ac:dyDescent="0.3">
      <c r="A7" s="35" t="s">
        <v>6</v>
      </c>
      <c r="B7" s="36"/>
      <c r="C7" s="36"/>
      <c r="D7" s="37"/>
      <c r="E7" s="7"/>
      <c r="F7" s="8"/>
      <c r="G7" s="8"/>
      <c r="H7" s="8"/>
      <c r="I7" s="9"/>
    </row>
    <row r="8" spans="1:16" ht="96" customHeight="1" x14ac:dyDescent="0.25">
      <c r="A8" s="10" t="s">
        <v>7</v>
      </c>
      <c r="B8" s="11" t="s">
        <v>8</v>
      </c>
      <c r="C8" s="12"/>
      <c r="D8" s="13"/>
      <c r="E8" s="14" t="s">
        <v>9</v>
      </c>
      <c r="F8" s="14" t="s">
        <v>10</v>
      </c>
      <c r="G8" s="15" t="s">
        <v>11</v>
      </c>
      <c r="H8" s="16" t="s">
        <v>12</v>
      </c>
      <c r="I8" s="17" t="s">
        <v>13</v>
      </c>
    </row>
    <row r="9" spans="1:16" ht="15.75" thickBot="1" x14ac:dyDescent="0.3">
      <c r="A9" s="18">
        <v>1</v>
      </c>
      <c r="B9" s="19">
        <v>2</v>
      </c>
      <c r="C9" s="20"/>
      <c r="D9" s="21"/>
      <c r="E9" s="22">
        <v>3</v>
      </c>
      <c r="F9" s="22">
        <v>4</v>
      </c>
      <c r="G9" s="23" t="s">
        <v>14</v>
      </c>
      <c r="H9" s="24">
        <v>6</v>
      </c>
      <c r="I9" s="25" t="s">
        <v>15</v>
      </c>
    </row>
    <row r="10" spans="1:16" ht="15" customHeight="1" x14ac:dyDescent="0.25">
      <c r="A10" s="38">
        <v>1</v>
      </c>
      <c r="B10" s="39" t="s">
        <v>16</v>
      </c>
      <c r="C10" s="39"/>
      <c r="D10" s="40" t="s">
        <v>17</v>
      </c>
      <c r="E10" s="41">
        <v>5</v>
      </c>
      <c r="F10" s="42">
        <v>16966.59</v>
      </c>
      <c r="G10" s="43">
        <f t="shared" ref="G10:G40" si="0">F10*E10</f>
        <v>84832.95</v>
      </c>
      <c r="H10" s="90"/>
      <c r="I10" s="26">
        <f>H10*E10</f>
        <v>0</v>
      </c>
      <c r="J10" s="27"/>
      <c r="K10" s="27"/>
      <c r="L10" s="27"/>
      <c r="M10" s="27"/>
      <c r="N10" s="27"/>
      <c r="O10" s="27"/>
      <c r="P10" s="27"/>
    </row>
    <row r="11" spans="1:16" x14ac:dyDescent="0.25">
      <c r="A11" s="44">
        <v>2</v>
      </c>
      <c r="B11" s="45"/>
      <c r="C11" s="45"/>
      <c r="D11" s="46" t="s">
        <v>18</v>
      </c>
      <c r="E11" s="47">
        <v>10</v>
      </c>
      <c r="F11" s="48">
        <v>9550.75</v>
      </c>
      <c r="G11" s="49">
        <f t="shared" si="0"/>
        <v>95507.5</v>
      </c>
      <c r="H11" s="91"/>
      <c r="I11" s="50">
        <f t="shared" ref="I11:I40" si="1">H11*E11</f>
        <v>0</v>
      </c>
    </row>
    <row r="12" spans="1:16" x14ac:dyDescent="0.25">
      <c r="A12" s="44">
        <v>3</v>
      </c>
      <c r="B12" s="45"/>
      <c r="C12" s="45"/>
      <c r="D12" s="46" t="s">
        <v>19</v>
      </c>
      <c r="E12" s="47">
        <v>50</v>
      </c>
      <c r="F12" s="48">
        <v>5120.5</v>
      </c>
      <c r="G12" s="49">
        <f t="shared" si="0"/>
        <v>256025</v>
      </c>
      <c r="H12" s="91"/>
      <c r="I12" s="50">
        <f t="shared" si="1"/>
        <v>0</v>
      </c>
    </row>
    <row r="13" spans="1:16" x14ac:dyDescent="0.25">
      <c r="A13" s="44">
        <v>4</v>
      </c>
      <c r="B13" s="45"/>
      <c r="C13" s="45"/>
      <c r="D13" s="46" t="s">
        <v>20</v>
      </c>
      <c r="E13" s="47">
        <v>70</v>
      </c>
      <c r="F13" s="48">
        <v>3850</v>
      </c>
      <c r="G13" s="49">
        <f t="shared" si="0"/>
        <v>269500</v>
      </c>
      <c r="H13" s="91"/>
      <c r="I13" s="50">
        <f t="shared" si="1"/>
        <v>0</v>
      </c>
      <c r="O13" s="51"/>
      <c r="P13" s="51"/>
    </row>
    <row r="14" spans="1:16" x14ac:dyDescent="0.25">
      <c r="A14" s="44">
        <v>5</v>
      </c>
      <c r="B14" s="45"/>
      <c r="C14" s="45"/>
      <c r="D14" s="46" t="s">
        <v>21</v>
      </c>
      <c r="E14" s="47">
        <v>48.2</v>
      </c>
      <c r="F14" s="48">
        <v>3000</v>
      </c>
      <c r="G14" s="49">
        <f t="shared" si="0"/>
        <v>144600</v>
      </c>
      <c r="H14" s="91"/>
      <c r="I14" s="50">
        <f t="shared" si="1"/>
        <v>0</v>
      </c>
      <c r="O14" s="51"/>
      <c r="P14" s="51"/>
    </row>
    <row r="15" spans="1:16" x14ac:dyDescent="0.25">
      <c r="A15" s="44">
        <v>6</v>
      </c>
      <c r="B15" s="45"/>
      <c r="C15" s="45"/>
      <c r="D15" s="46" t="s">
        <v>22</v>
      </c>
      <c r="E15" s="47">
        <v>0</v>
      </c>
      <c r="F15" s="48">
        <v>2747.25</v>
      </c>
      <c r="G15" s="49">
        <f t="shared" si="0"/>
        <v>0</v>
      </c>
      <c r="H15" s="91"/>
      <c r="I15" s="50">
        <f t="shared" si="1"/>
        <v>0</v>
      </c>
    </row>
    <row r="16" spans="1:16" x14ac:dyDescent="0.25">
      <c r="A16" s="44">
        <v>7</v>
      </c>
      <c r="B16" s="45"/>
      <c r="C16" s="45"/>
      <c r="D16" s="46" t="s">
        <v>23</v>
      </c>
      <c r="E16" s="47">
        <v>0</v>
      </c>
      <c r="F16" s="48">
        <v>2600</v>
      </c>
      <c r="G16" s="49">
        <f t="shared" si="0"/>
        <v>0</v>
      </c>
      <c r="H16" s="91"/>
      <c r="I16" s="50">
        <f t="shared" si="1"/>
        <v>0</v>
      </c>
    </row>
    <row r="17" spans="1:16" ht="15" customHeight="1" x14ac:dyDescent="0.25">
      <c r="A17" s="44">
        <v>8</v>
      </c>
      <c r="B17" s="52" t="s">
        <v>24</v>
      </c>
      <c r="C17" s="53"/>
      <c r="D17" s="46" t="s">
        <v>19</v>
      </c>
      <c r="E17" s="47">
        <v>0.57999999999999996</v>
      </c>
      <c r="F17" s="48">
        <v>5072.84</v>
      </c>
      <c r="G17" s="49">
        <f t="shared" si="0"/>
        <v>2942.2471999999998</v>
      </c>
      <c r="H17" s="91"/>
      <c r="I17" s="50">
        <f t="shared" si="1"/>
        <v>0</v>
      </c>
    </row>
    <row r="18" spans="1:16" ht="15" customHeight="1" x14ac:dyDescent="0.25">
      <c r="A18" s="44">
        <v>9</v>
      </c>
      <c r="B18" s="54"/>
      <c r="C18" s="55"/>
      <c r="D18" s="46" t="s">
        <v>20</v>
      </c>
      <c r="E18" s="47">
        <v>0</v>
      </c>
      <c r="F18" s="48">
        <v>3695.09</v>
      </c>
      <c r="G18" s="49">
        <f t="shared" si="0"/>
        <v>0</v>
      </c>
      <c r="H18" s="91"/>
      <c r="I18" s="50">
        <f t="shared" si="1"/>
        <v>0</v>
      </c>
    </row>
    <row r="19" spans="1:16" ht="15" customHeight="1" x14ac:dyDescent="0.25">
      <c r="A19" s="44">
        <v>10</v>
      </c>
      <c r="B19" s="52" t="s">
        <v>25</v>
      </c>
      <c r="C19" s="53"/>
      <c r="D19" s="46" t="s">
        <v>17</v>
      </c>
      <c r="E19" s="47">
        <v>0</v>
      </c>
      <c r="F19" s="48">
        <v>12582.16</v>
      </c>
      <c r="G19" s="49">
        <f t="shared" si="0"/>
        <v>0</v>
      </c>
      <c r="H19" s="91"/>
      <c r="I19" s="50">
        <f t="shared" si="1"/>
        <v>0</v>
      </c>
      <c r="N19" s="51"/>
    </row>
    <row r="20" spans="1:16" x14ac:dyDescent="0.25">
      <c r="A20" s="44">
        <v>11</v>
      </c>
      <c r="B20" s="56"/>
      <c r="C20" s="57"/>
      <c r="D20" s="46" t="s">
        <v>18</v>
      </c>
      <c r="E20" s="47">
        <v>0</v>
      </c>
      <c r="F20" s="48">
        <v>9464.59</v>
      </c>
      <c r="G20" s="49">
        <f t="shared" si="0"/>
        <v>0</v>
      </c>
      <c r="H20" s="91"/>
      <c r="I20" s="50">
        <f t="shared" si="1"/>
        <v>0</v>
      </c>
    </row>
    <row r="21" spans="1:16" x14ac:dyDescent="0.25">
      <c r="A21" s="44">
        <v>12</v>
      </c>
      <c r="B21" s="56"/>
      <c r="C21" s="57"/>
      <c r="D21" s="46" t="s">
        <v>19</v>
      </c>
      <c r="E21" s="47">
        <v>2.5</v>
      </c>
      <c r="F21" s="48">
        <v>6534</v>
      </c>
      <c r="G21" s="49">
        <f t="shared" si="0"/>
        <v>16335</v>
      </c>
      <c r="H21" s="91"/>
      <c r="I21" s="50">
        <f t="shared" si="1"/>
        <v>0</v>
      </c>
    </row>
    <row r="22" spans="1:16" x14ac:dyDescent="0.25">
      <c r="A22" s="44">
        <v>13</v>
      </c>
      <c r="B22" s="56"/>
      <c r="C22" s="57"/>
      <c r="D22" s="46" t="s">
        <v>20</v>
      </c>
      <c r="E22" s="47">
        <v>2.5</v>
      </c>
      <c r="F22" s="48">
        <v>5072.84</v>
      </c>
      <c r="G22" s="49">
        <f t="shared" si="0"/>
        <v>12682.1</v>
      </c>
      <c r="H22" s="91"/>
      <c r="I22" s="50">
        <f t="shared" si="1"/>
        <v>0</v>
      </c>
    </row>
    <row r="23" spans="1:16" x14ac:dyDescent="0.25">
      <c r="A23" s="44">
        <v>14</v>
      </c>
      <c r="B23" s="56"/>
      <c r="C23" s="57"/>
      <c r="D23" s="46" t="s">
        <v>21</v>
      </c>
      <c r="E23" s="47">
        <v>0</v>
      </c>
      <c r="F23" s="48">
        <v>3695.09</v>
      </c>
      <c r="G23" s="49">
        <f t="shared" si="0"/>
        <v>0</v>
      </c>
      <c r="H23" s="91"/>
      <c r="I23" s="50">
        <f t="shared" si="1"/>
        <v>0</v>
      </c>
      <c r="O23" s="51"/>
      <c r="P23" s="51"/>
    </row>
    <row r="24" spans="1:16" x14ac:dyDescent="0.25">
      <c r="A24" s="44">
        <v>15</v>
      </c>
      <c r="B24" s="54"/>
      <c r="C24" s="55"/>
      <c r="D24" s="46" t="s">
        <v>26</v>
      </c>
      <c r="E24" s="47">
        <v>5</v>
      </c>
      <c r="F24" s="48">
        <v>2751.84</v>
      </c>
      <c r="G24" s="49">
        <f t="shared" si="0"/>
        <v>13759.2</v>
      </c>
      <c r="H24" s="91"/>
      <c r="I24" s="50">
        <f t="shared" si="1"/>
        <v>0</v>
      </c>
      <c r="O24" s="51"/>
      <c r="P24" s="51"/>
    </row>
    <row r="25" spans="1:16" ht="15" customHeight="1" x14ac:dyDescent="0.25">
      <c r="A25" s="44">
        <v>16</v>
      </c>
      <c r="B25" s="52" t="s">
        <v>27</v>
      </c>
      <c r="C25" s="53"/>
      <c r="D25" s="46" t="s">
        <v>17</v>
      </c>
      <c r="E25" s="47">
        <v>0</v>
      </c>
      <c r="F25" s="48">
        <v>12582.16</v>
      </c>
      <c r="G25" s="49">
        <f t="shared" si="0"/>
        <v>0</v>
      </c>
      <c r="H25" s="91"/>
      <c r="I25" s="50">
        <f t="shared" si="1"/>
        <v>0</v>
      </c>
      <c r="N25" s="51"/>
    </row>
    <row r="26" spans="1:16" x14ac:dyDescent="0.25">
      <c r="A26" s="44">
        <v>17</v>
      </c>
      <c r="B26" s="56"/>
      <c r="C26" s="57"/>
      <c r="D26" s="46" t="s">
        <v>18</v>
      </c>
      <c r="E26" s="47">
        <v>0</v>
      </c>
      <c r="F26" s="48">
        <v>9464.59</v>
      </c>
      <c r="G26" s="49">
        <f t="shared" si="0"/>
        <v>0</v>
      </c>
      <c r="H26" s="91"/>
      <c r="I26" s="50">
        <f t="shared" si="1"/>
        <v>0</v>
      </c>
    </row>
    <row r="27" spans="1:16" x14ac:dyDescent="0.25">
      <c r="A27" s="44">
        <v>18</v>
      </c>
      <c r="B27" s="56"/>
      <c r="C27" s="57"/>
      <c r="D27" s="46" t="s">
        <v>19</v>
      </c>
      <c r="E27" s="47">
        <v>0</v>
      </c>
      <c r="F27" s="48">
        <v>6534</v>
      </c>
      <c r="G27" s="49">
        <f t="shared" si="0"/>
        <v>0</v>
      </c>
      <c r="H27" s="91"/>
      <c r="I27" s="50">
        <f t="shared" si="1"/>
        <v>0</v>
      </c>
    </row>
    <row r="28" spans="1:16" x14ac:dyDescent="0.25">
      <c r="A28" s="44">
        <v>19</v>
      </c>
      <c r="B28" s="56"/>
      <c r="C28" s="57"/>
      <c r="D28" s="46" t="s">
        <v>20</v>
      </c>
      <c r="E28" s="47">
        <v>0</v>
      </c>
      <c r="F28" s="48">
        <v>5072.84</v>
      </c>
      <c r="G28" s="49">
        <f t="shared" si="0"/>
        <v>0</v>
      </c>
      <c r="H28" s="91"/>
      <c r="I28" s="50">
        <f t="shared" si="1"/>
        <v>0</v>
      </c>
    </row>
    <row r="29" spans="1:16" x14ac:dyDescent="0.25">
      <c r="A29" s="44">
        <v>20</v>
      </c>
      <c r="B29" s="56"/>
      <c r="C29" s="57"/>
      <c r="D29" s="46" t="s">
        <v>21</v>
      </c>
      <c r="E29" s="47">
        <v>0</v>
      </c>
      <c r="F29" s="48">
        <v>3695.09</v>
      </c>
      <c r="G29" s="49">
        <f t="shared" si="0"/>
        <v>0</v>
      </c>
      <c r="H29" s="91"/>
      <c r="I29" s="50">
        <f t="shared" si="1"/>
        <v>0</v>
      </c>
      <c r="O29" s="51"/>
      <c r="P29" s="51"/>
    </row>
    <row r="30" spans="1:16" x14ac:dyDescent="0.25">
      <c r="A30" s="44">
        <v>21</v>
      </c>
      <c r="B30" s="54"/>
      <c r="C30" s="55"/>
      <c r="D30" s="46" t="s">
        <v>26</v>
      </c>
      <c r="E30" s="47">
        <v>8.26</v>
      </c>
      <c r="F30" s="48">
        <v>2751.84</v>
      </c>
      <c r="G30" s="49">
        <f t="shared" si="0"/>
        <v>22730.198400000001</v>
      </c>
      <c r="H30" s="91"/>
      <c r="I30" s="50">
        <f t="shared" si="1"/>
        <v>0</v>
      </c>
      <c r="O30" s="51"/>
      <c r="P30" s="51"/>
    </row>
    <row r="31" spans="1:16" x14ac:dyDescent="0.25">
      <c r="A31" s="44">
        <v>22</v>
      </c>
      <c r="B31" s="45" t="s">
        <v>28</v>
      </c>
      <c r="C31" s="45" t="s">
        <v>29</v>
      </c>
      <c r="D31" s="58"/>
      <c r="E31" s="47">
        <f>12.11+1097.72</f>
        <v>1109.83</v>
      </c>
      <c r="F31" s="48">
        <v>2480</v>
      </c>
      <c r="G31" s="49">
        <f t="shared" si="0"/>
        <v>2752378.4</v>
      </c>
      <c r="H31" s="91"/>
      <c r="I31" s="50">
        <f t="shared" si="1"/>
        <v>0</v>
      </c>
    </row>
    <row r="32" spans="1:16" ht="15" customHeight="1" x14ac:dyDescent="0.25">
      <c r="A32" s="44">
        <v>23</v>
      </c>
      <c r="B32" s="45"/>
      <c r="C32" s="45" t="s">
        <v>30</v>
      </c>
      <c r="D32" s="58"/>
      <c r="E32" s="47">
        <v>0</v>
      </c>
      <c r="F32" s="48">
        <v>1965.21</v>
      </c>
      <c r="G32" s="49">
        <f t="shared" si="0"/>
        <v>0</v>
      </c>
      <c r="H32" s="91"/>
      <c r="I32" s="50">
        <f t="shared" si="1"/>
        <v>0</v>
      </c>
    </row>
    <row r="33" spans="1:9" ht="15" customHeight="1" x14ac:dyDescent="0.25">
      <c r="A33" s="44">
        <v>24</v>
      </c>
      <c r="B33" s="45"/>
      <c r="C33" s="45" t="s">
        <v>31</v>
      </c>
      <c r="D33" s="45"/>
      <c r="E33" s="59">
        <v>0</v>
      </c>
      <c r="F33" s="60">
        <v>1860.4</v>
      </c>
      <c r="G33" s="49">
        <f t="shared" si="0"/>
        <v>0</v>
      </c>
      <c r="H33" s="91"/>
      <c r="I33" s="50">
        <f t="shared" si="1"/>
        <v>0</v>
      </c>
    </row>
    <row r="34" spans="1:9" ht="15" customHeight="1" x14ac:dyDescent="0.25">
      <c r="A34" s="44">
        <v>25</v>
      </c>
      <c r="B34" s="45"/>
      <c r="C34" s="45" t="s">
        <v>32</v>
      </c>
      <c r="D34" s="45"/>
      <c r="E34" s="59">
        <v>0</v>
      </c>
      <c r="F34" s="60">
        <v>1755.58</v>
      </c>
      <c r="G34" s="49">
        <f t="shared" si="0"/>
        <v>0</v>
      </c>
      <c r="H34" s="91"/>
      <c r="I34" s="50">
        <f t="shared" si="1"/>
        <v>0</v>
      </c>
    </row>
    <row r="35" spans="1:9" ht="15" customHeight="1" x14ac:dyDescent="0.25">
      <c r="A35" s="44">
        <v>26</v>
      </c>
      <c r="B35" s="45"/>
      <c r="C35" s="45" t="s">
        <v>33</v>
      </c>
      <c r="D35" s="45"/>
      <c r="E35" s="59">
        <v>0</v>
      </c>
      <c r="F35" s="60">
        <v>1755.58</v>
      </c>
      <c r="G35" s="49">
        <f t="shared" si="0"/>
        <v>0</v>
      </c>
      <c r="H35" s="91"/>
      <c r="I35" s="50">
        <f t="shared" si="1"/>
        <v>0</v>
      </c>
    </row>
    <row r="36" spans="1:9" ht="15" customHeight="1" x14ac:dyDescent="0.25">
      <c r="A36" s="44">
        <v>27</v>
      </c>
      <c r="B36" s="45" t="s">
        <v>34</v>
      </c>
      <c r="C36" s="45" t="s">
        <v>29</v>
      </c>
      <c r="D36" s="58"/>
      <c r="E36" s="47">
        <f>3.97+13.74+7.97</f>
        <v>25.68</v>
      </c>
      <c r="F36" s="48">
        <v>1570</v>
      </c>
      <c r="G36" s="49">
        <f t="shared" si="0"/>
        <v>40317.599999999999</v>
      </c>
      <c r="H36" s="91"/>
      <c r="I36" s="50">
        <f t="shared" si="1"/>
        <v>0</v>
      </c>
    </row>
    <row r="37" spans="1:9" ht="15" customHeight="1" x14ac:dyDescent="0.25">
      <c r="A37" s="44">
        <v>28</v>
      </c>
      <c r="B37" s="45"/>
      <c r="C37" s="45" t="s">
        <v>30</v>
      </c>
      <c r="D37" s="58"/>
      <c r="E37" s="47">
        <v>0</v>
      </c>
      <c r="F37" s="48">
        <v>1177.23</v>
      </c>
      <c r="G37" s="49">
        <f t="shared" si="0"/>
        <v>0</v>
      </c>
      <c r="H37" s="91"/>
      <c r="I37" s="50">
        <f t="shared" si="1"/>
        <v>0</v>
      </c>
    </row>
    <row r="38" spans="1:9" ht="15" customHeight="1" x14ac:dyDescent="0.25">
      <c r="A38" s="44">
        <v>29</v>
      </c>
      <c r="B38" s="45"/>
      <c r="C38" s="45" t="s">
        <v>31</v>
      </c>
      <c r="D38" s="45"/>
      <c r="E38" s="59">
        <v>0</v>
      </c>
      <c r="F38" s="60">
        <v>999.48</v>
      </c>
      <c r="G38" s="61">
        <f t="shared" si="0"/>
        <v>0</v>
      </c>
      <c r="H38" s="91"/>
      <c r="I38" s="50">
        <f t="shared" si="1"/>
        <v>0</v>
      </c>
    </row>
    <row r="39" spans="1:9" ht="15" customHeight="1" x14ac:dyDescent="0.25">
      <c r="A39" s="44">
        <v>30</v>
      </c>
      <c r="B39" s="45"/>
      <c r="C39" s="45" t="s">
        <v>32</v>
      </c>
      <c r="D39" s="45"/>
      <c r="E39" s="59">
        <v>0</v>
      </c>
      <c r="F39" s="60">
        <v>928.16</v>
      </c>
      <c r="G39" s="61">
        <f t="shared" si="0"/>
        <v>0</v>
      </c>
      <c r="H39" s="91"/>
      <c r="I39" s="50">
        <f t="shared" si="1"/>
        <v>0</v>
      </c>
    </row>
    <row r="40" spans="1:9" ht="15" customHeight="1" thickBot="1" x14ac:dyDescent="0.3">
      <c r="A40" s="44">
        <v>31</v>
      </c>
      <c r="B40" s="62"/>
      <c r="C40" s="62" t="s">
        <v>33</v>
      </c>
      <c r="D40" s="62"/>
      <c r="E40" s="63">
        <v>0</v>
      </c>
      <c r="F40" s="64">
        <v>928.16</v>
      </c>
      <c r="G40" s="65">
        <f t="shared" si="0"/>
        <v>0</v>
      </c>
      <c r="H40" s="92"/>
      <c r="I40" s="66">
        <f t="shared" si="1"/>
        <v>0</v>
      </c>
    </row>
    <row r="41" spans="1:9" ht="15.75" customHeight="1" x14ac:dyDescent="0.25">
      <c r="A41" s="67" t="s">
        <v>35</v>
      </c>
      <c r="B41" s="68"/>
      <c r="C41" s="68"/>
      <c r="D41" s="69"/>
      <c r="E41" s="70">
        <f>SUM(E10:E30)</f>
        <v>202.04</v>
      </c>
      <c r="F41" s="71"/>
      <c r="G41" s="72">
        <f>SUM(G10:G30)</f>
        <v>918914.19559999986</v>
      </c>
      <c r="H41" s="73" t="s">
        <v>36</v>
      </c>
      <c r="I41" s="74">
        <f>SUM(I10:I30)</f>
        <v>0</v>
      </c>
    </row>
    <row r="42" spans="1:9" ht="15" customHeight="1" thickBot="1" x14ac:dyDescent="0.3">
      <c r="A42" s="75" t="s">
        <v>37</v>
      </c>
      <c r="B42" s="76"/>
      <c r="C42" s="76"/>
      <c r="D42" s="77"/>
      <c r="E42" s="78">
        <f>SUM(E31:E37)</f>
        <v>1135.51</v>
      </c>
      <c r="F42" s="79"/>
      <c r="G42" s="80">
        <f>SUM(G31:G37)</f>
        <v>2792696</v>
      </c>
      <c r="H42" s="81"/>
      <c r="I42" s="82">
        <f>SUM(I31:I37)</f>
        <v>0</v>
      </c>
    </row>
    <row r="43" spans="1:9" ht="15.75" customHeight="1" thickBot="1" x14ac:dyDescent="0.3">
      <c r="A43" s="83" t="s">
        <v>38</v>
      </c>
      <c r="B43" s="84"/>
      <c r="C43" s="84"/>
      <c r="D43" s="84"/>
      <c r="E43" s="79">
        <f>SUM(E41:E42)</f>
        <v>1337.55</v>
      </c>
      <c r="F43" s="79"/>
      <c r="G43" s="85">
        <f>SUM(G41:G42)</f>
        <v>3711610.1955999997</v>
      </c>
      <c r="H43" s="86"/>
      <c r="I43" s="87">
        <f>SUM(I41:I42)</f>
        <v>0</v>
      </c>
    </row>
    <row r="44" spans="1:9" ht="27.75" customHeight="1" x14ac:dyDescent="0.25">
      <c r="A44" s="88" t="s">
        <v>39</v>
      </c>
      <c r="B44" s="88"/>
      <c r="C44" s="88"/>
      <c r="D44" s="88"/>
      <c r="E44" s="88"/>
      <c r="F44" s="88"/>
      <c r="G44" s="88"/>
      <c r="H44" s="88"/>
      <c r="I44" s="88"/>
    </row>
    <row r="46" spans="1:9" x14ac:dyDescent="0.25">
      <c r="G46" s="89" t="s">
        <v>40</v>
      </c>
      <c r="H46" s="89"/>
      <c r="I46" s="89"/>
    </row>
  </sheetData>
  <sheetProtection algorithmName="SHA-512" hashValue="ppAH3xCz2LnHixSDj10uRUqhQBS1oYoTt9t0+fI3ujdR8xbrDqPn9i03oKHNw9+ob/oXMO09Xue1Ow1To9WV7A==" saltValue="6hhcynbl0HZbGg7QN0li+Q==" spinCount="100000" sheet="1" objects="1" scenarios="1"/>
  <mergeCells count="38">
    <mergeCell ref="A41:D41"/>
    <mergeCell ref="H41:H43"/>
    <mergeCell ref="A42:D42"/>
    <mergeCell ref="A43:D43"/>
    <mergeCell ref="A44:I44"/>
    <mergeCell ref="G46:I46"/>
    <mergeCell ref="B36:B40"/>
    <mergeCell ref="C36:D36"/>
    <mergeCell ref="C37:D37"/>
    <mergeCell ref="C38:D38"/>
    <mergeCell ref="C39:D39"/>
    <mergeCell ref="C40:D40"/>
    <mergeCell ref="B19:C24"/>
    <mergeCell ref="B25:C30"/>
    <mergeCell ref="B31:B35"/>
    <mergeCell ref="C31:D31"/>
    <mergeCell ref="C32:D32"/>
    <mergeCell ref="C33:D33"/>
    <mergeCell ref="C34:D34"/>
    <mergeCell ref="C35:D35"/>
    <mergeCell ref="A7:D7"/>
    <mergeCell ref="E7:I7"/>
    <mergeCell ref="B8:D8"/>
    <mergeCell ref="B9:D9"/>
    <mergeCell ref="B10:C16"/>
    <mergeCell ref="B17:C18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6" orientation="portrait" r:id="rId1"/>
  <headerFooter>
    <oddHeader xml:space="preserve">&amp;L&amp;UОбразац понуде по партијама&amp;R&amp;14Партија бр. 1.
</oddHead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5DBD0-E1A3-4DDD-9822-6173F99196C0}">
  <sheetPr>
    <pageSetUpPr fitToPage="1"/>
  </sheetPr>
  <dimension ref="A1:P39"/>
  <sheetViews>
    <sheetView topLeftCell="A7" workbookViewId="0">
      <selection activeCell="H15" sqref="H15:H28"/>
    </sheetView>
  </sheetViews>
  <sheetFormatPr defaultRowHeight="15" x14ac:dyDescent="0.25"/>
  <cols>
    <col min="1" max="1" width="2.7109375" style="31" customWidth="1"/>
    <col min="2" max="2" width="9" style="31" customWidth="1"/>
    <col min="3" max="3" width="7.85546875" style="31" customWidth="1"/>
    <col min="4" max="4" width="5.7109375" style="31" customWidth="1"/>
    <col min="5" max="5" width="12" style="31" customWidth="1"/>
    <col min="6" max="6" width="12.42578125" style="31" customWidth="1"/>
    <col min="7" max="7" width="13.140625" style="31" bestFit="1" customWidth="1"/>
    <col min="8" max="8" width="13.42578125" style="31" customWidth="1"/>
    <col min="9" max="9" width="21" style="31" customWidth="1"/>
    <col min="10" max="16384" width="9.140625" style="31"/>
  </cols>
  <sheetData>
    <row r="1" spans="1:16" x14ac:dyDescent="0.25">
      <c r="A1" s="28" t="s">
        <v>0</v>
      </c>
      <c r="B1" s="29"/>
      <c r="C1" s="29"/>
      <c r="D1" s="30"/>
      <c r="E1" s="1"/>
      <c r="F1" s="2"/>
      <c r="G1" s="2"/>
      <c r="H1" s="2"/>
      <c r="I1" s="3"/>
    </row>
    <row r="2" spans="1:16" x14ac:dyDescent="0.25">
      <c r="A2" s="32" t="s">
        <v>1</v>
      </c>
      <c r="B2" s="33"/>
      <c r="C2" s="33"/>
      <c r="D2" s="34"/>
      <c r="E2" s="4"/>
      <c r="F2" s="5"/>
      <c r="G2" s="5"/>
      <c r="H2" s="5"/>
      <c r="I2" s="6"/>
    </row>
    <row r="3" spans="1:16" x14ac:dyDescent="0.25">
      <c r="A3" s="32" t="s">
        <v>2</v>
      </c>
      <c r="B3" s="33"/>
      <c r="C3" s="33"/>
      <c r="D3" s="34"/>
      <c r="E3" s="4"/>
      <c r="F3" s="5"/>
      <c r="G3" s="5"/>
      <c r="H3" s="5"/>
      <c r="I3" s="6"/>
    </row>
    <row r="4" spans="1:16" x14ac:dyDescent="0.25">
      <c r="A4" s="32" t="s">
        <v>3</v>
      </c>
      <c r="B4" s="33"/>
      <c r="C4" s="33"/>
      <c r="D4" s="34"/>
      <c r="E4" s="4"/>
      <c r="F4" s="5"/>
      <c r="G4" s="5"/>
      <c r="H4" s="5"/>
      <c r="I4" s="6"/>
    </row>
    <row r="5" spans="1:16" x14ac:dyDescent="0.25">
      <c r="A5" s="32" t="s">
        <v>4</v>
      </c>
      <c r="B5" s="33"/>
      <c r="C5" s="33"/>
      <c r="D5" s="34"/>
      <c r="E5" s="4"/>
      <c r="F5" s="5"/>
      <c r="G5" s="5"/>
      <c r="H5" s="5"/>
      <c r="I5" s="6"/>
    </row>
    <row r="6" spans="1:16" x14ac:dyDescent="0.25">
      <c r="A6" s="32" t="s">
        <v>5</v>
      </c>
      <c r="B6" s="33"/>
      <c r="C6" s="33"/>
      <c r="D6" s="34"/>
      <c r="E6" s="4"/>
      <c r="F6" s="5"/>
      <c r="G6" s="5"/>
      <c r="H6" s="5"/>
      <c r="I6" s="6"/>
    </row>
    <row r="7" spans="1:16" ht="15.75" thickBot="1" x14ac:dyDescent="0.3">
      <c r="A7" s="35" t="s">
        <v>6</v>
      </c>
      <c r="B7" s="36"/>
      <c r="C7" s="36"/>
      <c r="D7" s="37"/>
      <c r="E7" s="7"/>
      <c r="F7" s="8"/>
      <c r="G7" s="8"/>
      <c r="H7" s="8"/>
      <c r="I7" s="9"/>
    </row>
    <row r="8" spans="1:16" ht="96" customHeight="1" x14ac:dyDescent="0.25">
      <c r="A8" s="10" t="s">
        <v>7</v>
      </c>
      <c r="B8" s="11" t="s">
        <v>8</v>
      </c>
      <c r="C8" s="12"/>
      <c r="D8" s="13"/>
      <c r="E8" s="14" t="s">
        <v>9</v>
      </c>
      <c r="F8" s="14" t="s">
        <v>10</v>
      </c>
      <c r="G8" s="15" t="s">
        <v>11</v>
      </c>
      <c r="H8" s="16" t="s">
        <v>12</v>
      </c>
      <c r="I8" s="17" t="s">
        <v>13</v>
      </c>
    </row>
    <row r="9" spans="1:16" ht="15.75" thickBot="1" x14ac:dyDescent="0.3">
      <c r="A9" s="18">
        <v>1</v>
      </c>
      <c r="B9" s="19">
        <v>2</v>
      </c>
      <c r="C9" s="20"/>
      <c r="D9" s="21"/>
      <c r="E9" s="22">
        <v>3</v>
      </c>
      <c r="F9" s="22">
        <v>4</v>
      </c>
      <c r="G9" s="23" t="s">
        <v>14</v>
      </c>
      <c r="H9" s="24">
        <v>6</v>
      </c>
      <c r="I9" s="25" t="s">
        <v>15</v>
      </c>
    </row>
    <row r="10" spans="1:16" ht="15" customHeight="1" x14ac:dyDescent="0.25">
      <c r="A10" s="38">
        <v>1</v>
      </c>
      <c r="B10" s="39" t="s">
        <v>16</v>
      </c>
      <c r="C10" s="105"/>
      <c r="D10" s="40" t="s">
        <v>17</v>
      </c>
      <c r="E10" s="41">
        <v>0</v>
      </c>
      <c r="F10" s="42">
        <v>16966.59</v>
      </c>
      <c r="G10" s="43">
        <f t="shared" ref="G10:G33" si="0">F10*E10</f>
        <v>0</v>
      </c>
      <c r="H10" s="90"/>
      <c r="I10" s="26">
        <f>H10*E10</f>
        <v>0</v>
      </c>
      <c r="J10" s="27"/>
      <c r="K10" s="27"/>
      <c r="L10" s="27"/>
      <c r="M10" s="27"/>
      <c r="N10" s="27"/>
      <c r="O10" s="27"/>
      <c r="P10" s="27"/>
    </row>
    <row r="11" spans="1:16" x14ac:dyDescent="0.25">
      <c r="A11" s="44">
        <v>2</v>
      </c>
      <c r="B11" s="58"/>
      <c r="C11" s="58"/>
      <c r="D11" s="46" t="s">
        <v>18</v>
      </c>
      <c r="E11" s="47">
        <v>0</v>
      </c>
      <c r="F11" s="48">
        <v>9550.75</v>
      </c>
      <c r="G11" s="49">
        <f t="shared" si="0"/>
        <v>0</v>
      </c>
      <c r="H11" s="91"/>
      <c r="I11" s="50">
        <f t="shared" ref="I11:I33" si="1">H11*E11</f>
        <v>0</v>
      </c>
    </row>
    <row r="12" spans="1:16" x14ac:dyDescent="0.25">
      <c r="A12" s="44">
        <v>3</v>
      </c>
      <c r="B12" s="58"/>
      <c r="C12" s="58"/>
      <c r="D12" s="46" t="s">
        <v>19</v>
      </c>
      <c r="E12" s="47">
        <v>10</v>
      </c>
      <c r="F12" s="48">
        <v>5120.5</v>
      </c>
      <c r="G12" s="49">
        <f t="shared" si="0"/>
        <v>51205</v>
      </c>
      <c r="H12" s="91"/>
      <c r="I12" s="50">
        <f t="shared" si="1"/>
        <v>0</v>
      </c>
    </row>
    <row r="13" spans="1:16" x14ac:dyDescent="0.25">
      <c r="A13" s="44">
        <v>4</v>
      </c>
      <c r="B13" s="58"/>
      <c r="C13" s="58"/>
      <c r="D13" s="46" t="s">
        <v>20</v>
      </c>
      <c r="E13" s="47">
        <v>10</v>
      </c>
      <c r="F13" s="48">
        <v>3850</v>
      </c>
      <c r="G13" s="49">
        <f t="shared" si="0"/>
        <v>38500</v>
      </c>
      <c r="H13" s="91"/>
      <c r="I13" s="50">
        <f t="shared" si="1"/>
        <v>0</v>
      </c>
      <c r="O13" s="51"/>
      <c r="P13" s="51"/>
    </row>
    <row r="14" spans="1:16" x14ac:dyDescent="0.25">
      <c r="A14" s="44">
        <v>5</v>
      </c>
      <c r="B14" s="58"/>
      <c r="C14" s="58"/>
      <c r="D14" s="46" t="s">
        <v>21</v>
      </c>
      <c r="E14" s="47">
        <v>20</v>
      </c>
      <c r="F14" s="48">
        <v>3000</v>
      </c>
      <c r="G14" s="49">
        <f t="shared" si="0"/>
        <v>60000</v>
      </c>
      <c r="H14" s="91"/>
      <c r="I14" s="50">
        <f t="shared" si="1"/>
        <v>0</v>
      </c>
      <c r="O14" s="51"/>
      <c r="P14" s="51"/>
    </row>
    <row r="15" spans="1:16" x14ac:dyDescent="0.25">
      <c r="A15" s="44">
        <v>6</v>
      </c>
      <c r="B15" s="58"/>
      <c r="C15" s="58"/>
      <c r="D15" s="46" t="s">
        <v>22</v>
      </c>
      <c r="E15" s="47">
        <v>0</v>
      </c>
      <c r="F15" s="48">
        <v>2747.25</v>
      </c>
      <c r="G15" s="49">
        <f t="shared" si="0"/>
        <v>0</v>
      </c>
      <c r="H15" s="91"/>
      <c r="I15" s="50">
        <f t="shared" si="1"/>
        <v>0</v>
      </c>
    </row>
    <row r="16" spans="1:16" x14ac:dyDescent="0.25">
      <c r="A16" s="44">
        <v>7</v>
      </c>
      <c r="B16" s="58"/>
      <c r="C16" s="58"/>
      <c r="D16" s="46" t="s">
        <v>23</v>
      </c>
      <c r="E16" s="47">
        <v>0</v>
      </c>
      <c r="F16" s="48">
        <v>2600</v>
      </c>
      <c r="G16" s="49">
        <f t="shared" si="0"/>
        <v>0</v>
      </c>
      <c r="H16" s="91"/>
      <c r="I16" s="50">
        <f t="shared" si="1"/>
        <v>0</v>
      </c>
    </row>
    <row r="17" spans="1:14" ht="15" customHeight="1" x14ac:dyDescent="0.25">
      <c r="A17" s="44">
        <v>8</v>
      </c>
      <c r="B17" s="45" t="s">
        <v>24</v>
      </c>
      <c r="C17" s="45"/>
      <c r="D17" s="46" t="s">
        <v>17</v>
      </c>
      <c r="E17" s="47">
        <v>0</v>
      </c>
      <c r="F17" s="48">
        <v>9464.59</v>
      </c>
      <c r="G17" s="49">
        <f t="shared" si="0"/>
        <v>0</v>
      </c>
      <c r="H17" s="91"/>
      <c r="I17" s="50">
        <f t="shared" si="1"/>
        <v>0</v>
      </c>
      <c r="N17" s="51"/>
    </row>
    <row r="18" spans="1:14" x14ac:dyDescent="0.25">
      <c r="A18" s="44">
        <v>9</v>
      </c>
      <c r="B18" s="45"/>
      <c r="C18" s="45"/>
      <c r="D18" s="46" t="s">
        <v>18</v>
      </c>
      <c r="E18" s="47">
        <v>0</v>
      </c>
      <c r="F18" s="48">
        <v>6534</v>
      </c>
      <c r="G18" s="49">
        <f t="shared" si="0"/>
        <v>0</v>
      </c>
      <c r="H18" s="91"/>
      <c r="I18" s="50">
        <f t="shared" si="1"/>
        <v>0</v>
      </c>
    </row>
    <row r="19" spans="1:14" x14ac:dyDescent="0.25">
      <c r="A19" s="44">
        <v>10</v>
      </c>
      <c r="B19" s="45"/>
      <c r="C19" s="45"/>
      <c r="D19" s="46" t="s">
        <v>19</v>
      </c>
      <c r="E19" s="47">
        <v>3</v>
      </c>
      <c r="F19" s="48">
        <v>5072.84</v>
      </c>
      <c r="G19" s="49">
        <f t="shared" si="0"/>
        <v>15218.52</v>
      </c>
      <c r="H19" s="91"/>
      <c r="I19" s="50">
        <f t="shared" si="1"/>
        <v>0</v>
      </c>
    </row>
    <row r="20" spans="1:14" x14ac:dyDescent="0.25">
      <c r="A20" s="44">
        <v>11</v>
      </c>
      <c r="B20" s="45"/>
      <c r="C20" s="45"/>
      <c r="D20" s="46" t="s">
        <v>20</v>
      </c>
      <c r="E20" s="47">
        <v>0</v>
      </c>
      <c r="F20" s="48">
        <v>3695.09</v>
      </c>
      <c r="G20" s="49">
        <f t="shared" si="0"/>
        <v>0</v>
      </c>
      <c r="H20" s="91"/>
      <c r="I20" s="50">
        <f t="shared" si="1"/>
        <v>0</v>
      </c>
    </row>
    <row r="21" spans="1:14" ht="15" customHeight="1" x14ac:dyDescent="0.25">
      <c r="A21" s="44">
        <v>12</v>
      </c>
      <c r="B21" s="45" t="s">
        <v>50</v>
      </c>
      <c r="C21" s="45"/>
      <c r="D21" s="46" t="s">
        <v>17</v>
      </c>
      <c r="E21" s="107">
        <v>0</v>
      </c>
      <c r="F21" s="48">
        <v>5335</v>
      </c>
      <c r="G21" s="49">
        <f t="shared" si="0"/>
        <v>0</v>
      </c>
      <c r="H21" s="91"/>
      <c r="I21" s="50">
        <f t="shared" si="1"/>
        <v>0</v>
      </c>
    </row>
    <row r="22" spans="1:14" x14ac:dyDescent="0.25">
      <c r="A22" s="44">
        <v>13</v>
      </c>
      <c r="B22" s="45"/>
      <c r="C22" s="45"/>
      <c r="D22" s="46" t="s">
        <v>19</v>
      </c>
      <c r="E22" s="47">
        <v>0</v>
      </c>
      <c r="F22" s="48">
        <v>3778.5</v>
      </c>
      <c r="G22" s="49">
        <f t="shared" si="0"/>
        <v>0</v>
      </c>
      <c r="H22" s="91"/>
      <c r="I22" s="50">
        <f t="shared" si="1"/>
        <v>0</v>
      </c>
    </row>
    <row r="23" spans="1:14" x14ac:dyDescent="0.25">
      <c r="A23" s="44">
        <v>14</v>
      </c>
      <c r="B23" s="45"/>
      <c r="C23" s="45"/>
      <c r="D23" s="46" t="s">
        <v>20</v>
      </c>
      <c r="E23" s="47">
        <v>0</v>
      </c>
      <c r="F23" s="48">
        <v>2390.66</v>
      </c>
      <c r="G23" s="49">
        <f t="shared" si="0"/>
        <v>0</v>
      </c>
      <c r="H23" s="91"/>
      <c r="I23" s="50">
        <f t="shared" si="1"/>
        <v>0</v>
      </c>
    </row>
    <row r="24" spans="1:14" ht="15" customHeight="1" x14ac:dyDescent="0.25">
      <c r="A24" s="44">
        <v>15</v>
      </c>
      <c r="B24" s="45" t="s">
        <v>28</v>
      </c>
      <c r="C24" s="45" t="s">
        <v>29</v>
      </c>
      <c r="D24" s="58"/>
      <c r="E24" s="47">
        <v>332.16</v>
      </c>
      <c r="F24" s="48">
        <v>2480</v>
      </c>
      <c r="G24" s="49">
        <f t="shared" si="0"/>
        <v>823756.80000000005</v>
      </c>
      <c r="H24" s="91"/>
      <c r="I24" s="50">
        <f t="shared" si="1"/>
        <v>0</v>
      </c>
    </row>
    <row r="25" spans="1:14" ht="15" customHeight="1" x14ac:dyDescent="0.25">
      <c r="A25" s="44">
        <v>16</v>
      </c>
      <c r="B25" s="45"/>
      <c r="C25" s="45" t="s">
        <v>30</v>
      </c>
      <c r="D25" s="58"/>
      <c r="E25" s="47">
        <v>0</v>
      </c>
      <c r="F25" s="48">
        <v>1965.21</v>
      </c>
      <c r="G25" s="49">
        <f t="shared" si="0"/>
        <v>0</v>
      </c>
      <c r="H25" s="91"/>
      <c r="I25" s="50">
        <f t="shared" si="1"/>
        <v>0</v>
      </c>
    </row>
    <row r="26" spans="1:14" x14ac:dyDescent="0.25">
      <c r="A26" s="44">
        <v>17</v>
      </c>
      <c r="B26" s="45"/>
      <c r="C26" s="45" t="s">
        <v>31</v>
      </c>
      <c r="D26" s="45"/>
      <c r="E26" s="59">
        <v>0</v>
      </c>
      <c r="F26" s="60">
        <v>1860.4</v>
      </c>
      <c r="G26" s="61">
        <f t="shared" si="0"/>
        <v>0</v>
      </c>
      <c r="H26" s="91"/>
      <c r="I26" s="50">
        <f t="shared" si="1"/>
        <v>0</v>
      </c>
    </row>
    <row r="27" spans="1:14" ht="15" customHeight="1" x14ac:dyDescent="0.25">
      <c r="A27" s="44">
        <v>18</v>
      </c>
      <c r="B27" s="45"/>
      <c r="C27" s="45" t="s">
        <v>32</v>
      </c>
      <c r="D27" s="45"/>
      <c r="E27" s="59">
        <v>0</v>
      </c>
      <c r="F27" s="60">
        <v>1755.58</v>
      </c>
      <c r="G27" s="61">
        <f t="shared" si="0"/>
        <v>0</v>
      </c>
      <c r="H27" s="91"/>
      <c r="I27" s="50">
        <f t="shared" si="1"/>
        <v>0</v>
      </c>
    </row>
    <row r="28" spans="1:14" x14ac:dyDescent="0.25">
      <c r="A28" s="44">
        <v>19</v>
      </c>
      <c r="B28" s="45"/>
      <c r="C28" s="45" t="s">
        <v>33</v>
      </c>
      <c r="D28" s="45"/>
      <c r="E28" s="59">
        <v>0</v>
      </c>
      <c r="F28" s="60">
        <v>1755.58</v>
      </c>
      <c r="G28" s="61">
        <f t="shared" si="0"/>
        <v>0</v>
      </c>
      <c r="H28" s="91"/>
      <c r="I28" s="50">
        <f t="shared" si="1"/>
        <v>0</v>
      </c>
    </row>
    <row r="29" spans="1:14" ht="15" customHeight="1" x14ac:dyDescent="0.25">
      <c r="A29" s="44">
        <v>20</v>
      </c>
      <c r="B29" s="45" t="s">
        <v>46</v>
      </c>
      <c r="C29" s="45" t="s">
        <v>29</v>
      </c>
      <c r="D29" s="58"/>
      <c r="E29" s="47">
        <v>31.51</v>
      </c>
      <c r="F29" s="48">
        <v>1570</v>
      </c>
      <c r="G29" s="49">
        <f t="shared" si="0"/>
        <v>49470.700000000004</v>
      </c>
      <c r="H29" s="91"/>
      <c r="I29" s="50">
        <f t="shared" si="1"/>
        <v>0</v>
      </c>
    </row>
    <row r="30" spans="1:14" ht="15" customHeight="1" x14ac:dyDescent="0.25">
      <c r="A30" s="44">
        <v>21</v>
      </c>
      <c r="B30" s="45"/>
      <c r="C30" s="45" t="s">
        <v>30</v>
      </c>
      <c r="D30" s="58"/>
      <c r="E30" s="47">
        <v>0</v>
      </c>
      <c r="F30" s="48">
        <v>1177.23</v>
      </c>
      <c r="G30" s="49">
        <f t="shared" si="0"/>
        <v>0</v>
      </c>
      <c r="H30" s="91"/>
      <c r="I30" s="50">
        <f t="shared" si="1"/>
        <v>0</v>
      </c>
    </row>
    <row r="31" spans="1:14" ht="15" customHeight="1" x14ac:dyDescent="0.25">
      <c r="A31" s="44">
        <v>22</v>
      </c>
      <c r="B31" s="45"/>
      <c r="C31" s="45" t="s">
        <v>31</v>
      </c>
      <c r="D31" s="45"/>
      <c r="E31" s="59">
        <v>0</v>
      </c>
      <c r="F31" s="60">
        <v>999.48</v>
      </c>
      <c r="G31" s="61">
        <f t="shared" si="0"/>
        <v>0</v>
      </c>
      <c r="H31" s="91"/>
      <c r="I31" s="50">
        <f t="shared" si="1"/>
        <v>0</v>
      </c>
    </row>
    <row r="32" spans="1:14" ht="15" customHeight="1" x14ac:dyDescent="0.25">
      <c r="A32" s="44">
        <v>23</v>
      </c>
      <c r="B32" s="45"/>
      <c r="C32" s="45" t="s">
        <v>32</v>
      </c>
      <c r="D32" s="45"/>
      <c r="E32" s="59">
        <v>0</v>
      </c>
      <c r="F32" s="60">
        <v>928.16</v>
      </c>
      <c r="G32" s="61">
        <f t="shared" si="0"/>
        <v>0</v>
      </c>
      <c r="H32" s="91"/>
      <c r="I32" s="50">
        <f t="shared" si="1"/>
        <v>0</v>
      </c>
    </row>
    <row r="33" spans="1:9" ht="15" customHeight="1" thickBot="1" x14ac:dyDescent="0.3">
      <c r="A33" s="94">
        <v>24</v>
      </c>
      <c r="B33" s="95"/>
      <c r="C33" s="95" t="s">
        <v>33</v>
      </c>
      <c r="D33" s="95"/>
      <c r="E33" s="96">
        <v>0</v>
      </c>
      <c r="F33" s="97">
        <v>928.16</v>
      </c>
      <c r="G33" s="98">
        <f t="shared" si="0"/>
        <v>0</v>
      </c>
      <c r="H33" s="91"/>
      <c r="I33" s="50">
        <f t="shared" si="1"/>
        <v>0</v>
      </c>
    </row>
    <row r="34" spans="1:9" ht="15" customHeight="1" x14ac:dyDescent="0.25">
      <c r="A34" s="99" t="s">
        <v>35</v>
      </c>
      <c r="B34" s="100"/>
      <c r="C34" s="100"/>
      <c r="D34" s="101"/>
      <c r="E34" s="102">
        <f>SUM(E10:E23)</f>
        <v>43</v>
      </c>
      <c r="F34" s="103"/>
      <c r="G34" s="104">
        <f>SUM(G10:G23)</f>
        <v>164923.51999999999</v>
      </c>
      <c r="H34" s="73" t="s">
        <v>36</v>
      </c>
      <c r="I34" s="74">
        <f>SUM(I10:I23)</f>
        <v>0</v>
      </c>
    </row>
    <row r="35" spans="1:9" ht="15" customHeight="1" thickBot="1" x14ac:dyDescent="0.3">
      <c r="A35" s="75" t="s">
        <v>37</v>
      </c>
      <c r="B35" s="76"/>
      <c r="C35" s="76"/>
      <c r="D35" s="77"/>
      <c r="E35" s="78">
        <f>SUM(E24:E30)</f>
        <v>363.67</v>
      </c>
      <c r="F35" s="79"/>
      <c r="G35" s="80">
        <f>SUM(G24:G30)</f>
        <v>873227.5</v>
      </c>
      <c r="H35" s="81"/>
      <c r="I35" s="82">
        <f>SUM(I24:I30)</f>
        <v>0</v>
      </c>
    </row>
    <row r="36" spans="1:9" ht="15" customHeight="1" thickBot="1" x14ac:dyDescent="0.3">
      <c r="A36" s="83" t="s">
        <v>38</v>
      </c>
      <c r="B36" s="84"/>
      <c r="C36" s="84"/>
      <c r="D36" s="84"/>
      <c r="E36" s="79">
        <f>SUM(E34:E35)</f>
        <v>406.67</v>
      </c>
      <c r="F36" s="79"/>
      <c r="G36" s="85">
        <f>SUM(G34:G35)</f>
        <v>1038151.02</v>
      </c>
      <c r="H36" s="86"/>
      <c r="I36" s="87">
        <f>SUM(I34:I35)</f>
        <v>0</v>
      </c>
    </row>
    <row r="37" spans="1:9" ht="27.75" customHeight="1" x14ac:dyDescent="0.25">
      <c r="A37" s="88" t="s">
        <v>39</v>
      </c>
      <c r="B37" s="88"/>
      <c r="C37" s="88"/>
      <c r="D37" s="88"/>
      <c r="E37" s="88"/>
      <c r="F37" s="88"/>
      <c r="G37" s="88"/>
      <c r="H37" s="88"/>
      <c r="I37" s="88"/>
    </row>
    <row r="39" spans="1:9" x14ac:dyDescent="0.25">
      <c r="G39" s="89" t="s">
        <v>40</v>
      </c>
      <c r="H39" s="89"/>
      <c r="I39" s="89"/>
    </row>
  </sheetData>
  <sheetProtection algorithmName="SHA-512" hashValue="XAANSPQCt08xkuWuNke9Nu3U+ANscUh9UWwW0j4vBebFd5w/1wjouylKROODOjZFr02y2uj17lJt1G4SKXx4Dw==" saltValue="RihAKvB/3H8g2TivRLeAoA==" spinCount="100000" sheet="1" objects="1" scenarios="1"/>
  <mergeCells count="37">
    <mergeCell ref="A34:D34"/>
    <mergeCell ref="H34:H36"/>
    <mergeCell ref="A35:D35"/>
    <mergeCell ref="A36:D36"/>
    <mergeCell ref="A37:I37"/>
    <mergeCell ref="G39:I39"/>
    <mergeCell ref="B29:B33"/>
    <mergeCell ref="C29:D29"/>
    <mergeCell ref="C30:D30"/>
    <mergeCell ref="C31:D31"/>
    <mergeCell ref="C32:D32"/>
    <mergeCell ref="C33:D33"/>
    <mergeCell ref="B21:C23"/>
    <mergeCell ref="B24:B28"/>
    <mergeCell ref="C24:D24"/>
    <mergeCell ref="C25:D25"/>
    <mergeCell ref="C26:D26"/>
    <mergeCell ref="C27:D27"/>
    <mergeCell ref="C28:D28"/>
    <mergeCell ref="A7:D7"/>
    <mergeCell ref="E7:I7"/>
    <mergeCell ref="B8:D8"/>
    <mergeCell ref="B9:D9"/>
    <mergeCell ref="B10:C16"/>
    <mergeCell ref="B17:C20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 xml:space="preserve">&amp;L&amp;UОбразац понуде по партијама&amp;R&amp;14Партија бр. 23.
</oddHeader>
    <oddFooter>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9F2EA-9736-4C66-B6FF-356192677A64}">
  <sheetPr>
    <pageSetUpPr fitToPage="1"/>
  </sheetPr>
  <dimension ref="A1:P43"/>
  <sheetViews>
    <sheetView topLeftCell="A19" workbookViewId="0">
      <selection activeCell="H21" sqref="H21:H28"/>
    </sheetView>
  </sheetViews>
  <sheetFormatPr defaultRowHeight="15" x14ac:dyDescent="0.25"/>
  <cols>
    <col min="1" max="1" width="2.7109375" style="31" customWidth="1"/>
    <col min="2" max="2" width="9" style="31" customWidth="1"/>
    <col min="3" max="3" width="7.85546875" style="31" customWidth="1"/>
    <col min="4" max="4" width="5.7109375" style="31" customWidth="1"/>
    <col min="5" max="5" width="12" style="31" customWidth="1"/>
    <col min="6" max="6" width="12.42578125" style="31" customWidth="1"/>
    <col min="7" max="7" width="13.140625" style="31" bestFit="1" customWidth="1"/>
    <col min="8" max="8" width="13.42578125" style="31" customWidth="1"/>
    <col min="9" max="9" width="21" style="31" customWidth="1"/>
    <col min="10" max="16384" width="9.140625" style="31"/>
  </cols>
  <sheetData>
    <row r="1" spans="1:16" x14ac:dyDescent="0.25">
      <c r="A1" s="28" t="s">
        <v>0</v>
      </c>
      <c r="B1" s="29"/>
      <c r="C1" s="29"/>
      <c r="D1" s="30"/>
      <c r="E1" s="1"/>
      <c r="F1" s="2"/>
      <c r="G1" s="2"/>
      <c r="H1" s="2"/>
      <c r="I1" s="3"/>
    </row>
    <row r="2" spans="1:16" x14ac:dyDescent="0.25">
      <c r="A2" s="32" t="s">
        <v>1</v>
      </c>
      <c r="B2" s="33"/>
      <c r="C2" s="33"/>
      <c r="D2" s="34"/>
      <c r="E2" s="4"/>
      <c r="F2" s="5"/>
      <c r="G2" s="5"/>
      <c r="H2" s="5"/>
      <c r="I2" s="6"/>
    </row>
    <row r="3" spans="1:16" x14ac:dyDescent="0.25">
      <c r="A3" s="32" t="s">
        <v>2</v>
      </c>
      <c r="B3" s="33"/>
      <c r="C3" s="33"/>
      <c r="D3" s="34"/>
      <c r="E3" s="4"/>
      <c r="F3" s="5"/>
      <c r="G3" s="5"/>
      <c r="H3" s="5"/>
      <c r="I3" s="6"/>
    </row>
    <row r="4" spans="1:16" x14ac:dyDescent="0.25">
      <c r="A4" s="32" t="s">
        <v>3</v>
      </c>
      <c r="B4" s="33"/>
      <c r="C4" s="33"/>
      <c r="D4" s="34"/>
      <c r="E4" s="4"/>
      <c r="F4" s="5"/>
      <c r="G4" s="5"/>
      <c r="H4" s="5"/>
      <c r="I4" s="6"/>
    </row>
    <row r="5" spans="1:16" x14ac:dyDescent="0.25">
      <c r="A5" s="32" t="s">
        <v>4</v>
      </c>
      <c r="B5" s="33"/>
      <c r="C5" s="33"/>
      <c r="D5" s="34"/>
      <c r="E5" s="4"/>
      <c r="F5" s="5"/>
      <c r="G5" s="5"/>
      <c r="H5" s="5"/>
      <c r="I5" s="6"/>
    </row>
    <row r="6" spans="1:16" x14ac:dyDescent="0.25">
      <c r="A6" s="32" t="s">
        <v>5</v>
      </c>
      <c r="B6" s="33"/>
      <c r="C6" s="33"/>
      <c r="D6" s="34"/>
      <c r="E6" s="4"/>
      <c r="F6" s="5"/>
      <c r="G6" s="5"/>
      <c r="H6" s="5"/>
      <c r="I6" s="6"/>
    </row>
    <row r="7" spans="1:16" ht="15.75" thickBot="1" x14ac:dyDescent="0.3">
      <c r="A7" s="35" t="s">
        <v>6</v>
      </c>
      <c r="B7" s="36"/>
      <c r="C7" s="36"/>
      <c r="D7" s="37"/>
      <c r="E7" s="7"/>
      <c r="F7" s="8"/>
      <c r="G7" s="8"/>
      <c r="H7" s="8"/>
      <c r="I7" s="9"/>
    </row>
    <row r="8" spans="1:16" ht="96" customHeight="1" x14ac:dyDescent="0.25">
      <c r="A8" s="10" t="s">
        <v>7</v>
      </c>
      <c r="B8" s="11" t="s">
        <v>8</v>
      </c>
      <c r="C8" s="12"/>
      <c r="D8" s="13"/>
      <c r="E8" s="14" t="s">
        <v>9</v>
      </c>
      <c r="F8" s="14" t="s">
        <v>10</v>
      </c>
      <c r="G8" s="15" t="s">
        <v>11</v>
      </c>
      <c r="H8" s="16" t="s">
        <v>12</v>
      </c>
      <c r="I8" s="17" t="s">
        <v>13</v>
      </c>
    </row>
    <row r="9" spans="1:16" ht="15.75" thickBot="1" x14ac:dyDescent="0.3">
      <c r="A9" s="18">
        <v>1</v>
      </c>
      <c r="B9" s="19">
        <v>2</v>
      </c>
      <c r="C9" s="20"/>
      <c r="D9" s="21"/>
      <c r="E9" s="22">
        <v>3</v>
      </c>
      <c r="F9" s="22">
        <v>4</v>
      </c>
      <c r="G9" s="23" t="s">
        <v>14</v>
      </c>
      <c r="H9" s="24">
        <v>6</v>
      </c>
      <c r="I9" s="25" t="s">
        <v>15</v>
      </c>
    </row>
    <row r="10" spans="1:16" ht="15" customHeight="1" x14ac:dyDescent="0.25">
      <c r="A10" s="38">
        <v>1</v>
      </c>
      <c r="B10" s="39" t="s">
        <v>47</v>
      </c>
      <c r="C10" s="105"/>
      <c r="D10" s="40" t="s">
        <v>42</v>
      </c>
      <c r="E10" s="41">
        <v>0</v>
      </c>
      <c r="F10" s="42">
        <v>21967.91</v>
      </c>
      <c r="G10" s="43">
        <f>F10*E10</f>
        <v>0</v>
      </c>
      <c r="H10" s="90"/>
      <c r="I10" s="26">
        <f>H10*E10</f>
        <v>0</v>
      </c>
      <c r="J10" s="27"/>
      <c r="K10" s="27"/>
      <c r="L10" s="27"/>
      <c r="M10" s="27"/>
      <c r="N10" s="27"/>
      <c r="O10" s="27"/>
      <c r="P10" s="27"/>
    </row>
    <row r="11" spans="1:16" x14ac:dyDescent="0.25">
      <c r="A11" s="44">
        <v>2</v>
      </c>
      <c r="B11" s="58"/>
      <c r="C11" s="58"/>
      <c r="D11" s="46" t="s">
        <v>48</v>
      </c>
      <c r="E11" s="47">
        <v>0</v>
      </c>
      <c r="F11" s="48">
        <v>13321</v>
      </c>
      <c r="G11" s="49">
        <f t="shared" ref="G11:G36" si="0">F11*E11</f>
        <v>0</v>
      </c>
      <c r="H11" s="91"/>
      <c r="I11" s="50">
        <f t="shared" ref="I11:I36" si="1">H11*E11</f>
        <v>0</v>
      </c>
    </row>
    <row r="12" spans="1:16" x14ac:dyDescent="0.25">
      <c r="A12" s="44">
        <v>3</v>
      </c>
      <c r="B12" s="58"/>
      <c r="C12" s="58"/>
      <c r="D12" s="46" t="s">
        <v>19</v>
      </c>
      <c r="E12" s="47">
        <v>0</v>
      </c>
      <c r="F12" s="48">
        <v>11341.91</v>
      </c>
      <c r="G12" s="49">
        <f t="shared" si="0"/>
        <v>0</v>
      </c>
      <c r="H12" s="91"/>
      <c r="I12" s="50">
        <f t="shared" si="1"/>
        <v>0</v>
      </c>
    </row>
    <row r="13" spans="1:16" x14ac:dyDescent="0.25">
      <c r="A13" s="44">
        <v>4</v>
      </c>
      <c r="B13" s="58"/>
      <c r="C13" s="58"/>
      <c r="D13" s="46" t="s">
        <v>20</v>
      </c>
      <c r="E13" s="47">
        <v>5</v>
      </c>
      <c r="F13" s="48">
        <v>7531.34</v>
      </c>
      <c r="G13" s="49">
        <f t="shared" si="0"/>
        <v>37656.699999999997</v>
      </c>
      <c r="H13" s="91"/>
      <c r="I13" s="50">
        <f t="shared" si="1"/>
        <v>0</v>
      </c>
      <c r="O13" s="51"/>
      <c r="P13" s="51"/>
    </row>
    <row r="14" spans="1:16" x14ac:dyDescent="0.25">
      <c r="A14" s="44">
        <v>5</v>
      </c>
      <c r="B14" s="58"/>
      <c r="C14" s="58"/>
      <c r="D14" s="46" t="s">
        <v>21</v>
      </c>
      <c r="E14" s="47">
        <v>5</v>
      </c>
      <c r="F14" s="48">
        <v>4495.34</v>
      </c>
      <c r="G14" s="49">
        <f t="shared" si="0"/>
        <v>22476.7</v>
      </c>
      <c r="H14" s="91"/>
      <c r="I14" s="50">
        <f t="shared" si="1"/>
        <v>0</v>
      </c>
      <c r="O14" s="51"/>
      <c r="P14" s="51"/>
    </row>
    <row r="15" spans="1:16" x14ac:dyDescent="0.25">
      <c r="A15" s="44">
        <v>6</v>
      </c>
      <c r="B15" s="58"/>
      <c r="C15" s="58"/>
      <c r="D15" s="46" t="s">
        <v>23</v>
      </c>
      <c r="E15" s="47">
        <v>0</v>
      </c>
      <c r="F15" s="48">
        <v>2900</v>
      </c>
      <c r="G15" s="49">
        <f t="shared" si="0"/>
        <v>0</v>
      </c>
      <c r="H15" s="91"/>
      <c r="I15" s="50">
        <f t="shared" si="1"/>
        <v>0</v>
      </c>
    </row>
    <row r="16" spans="1:16" x14ac:dyDescent="0.25">
      <c r="A16" s="44">
        <v>7</v>
      </c>
      <c r="B16" s="58"/>
      <c r="C16" s="58"/>
      <c r="D16" s="46" t="s">
        <v>22</v>
      </c>
      <c r="E16" s="47">
        <v>0</v>
      </c>
      <c r="F16" s="48">
        <v>2747.25</v>
      </c>
      <c r="G16" s="49">
        <f t="shared" si="0"/>
        <v>0</v>
      </c>
      <c r="H16" s="91"/>
      <c r="I16" s="50">
        <f t="shared" si="1"/>
        <v>0</v>
      </c>
    </row>
    <row r="17" spans="1:14" ht="15" customHeight="1" x14ac:dyDescent="0.25">
      <c r="A17" s="44">
        <v>8</v>
      </c>
      <c r="B17" s="45" t="s">
        <v>16</v>
      </c>
      <c r="C17" s="58"/>
      <c r="D17" s="46" t="s">
        <v>17</v>
      </c>
      <c r="E17" s="47">
        <v>0</v>
      </c>
      <c r="F17" s="48">
        <v>16966.59</v>
      </c>
      <c r="G17" s="49">
        <f t="shared" si="0"/>
        <v>0</v>
      </c>
      <c r="H17" s="91"/>
      <c r="I17" s="50">
        <f t="shared" si="1"/>
        <v>0</v>
      </c>
      <c r="N17" s="51"/>
    </row>
    <row r="18" spans="1:14" x14ac:dyDescent="0.25">
      <c r="A18" s="44">
        <v>9</v>
      </c>
      <c r="B18" s="58"/>
      <c r="C18" s="58"/>
      <c r="D18" s="46" t="s">
        <v>18</v>
      </c>
      <c r="E18" s="47">
        <v>0</v>
      </c>
      <c r="F18" s="48">
        <v>9550.75</v>
      </c>
      <c r="G18" s="49">
        <f t="shared" si="0"/>
        <v>0</v>
      </c>
      <c r="H18" s="91"/>
      <c r="I18" s="50">
        <f t="shared" si="1"/>
        <v>0</v>
      </c>
    </row>
    <row r="19" spans="1:14" x14ac:dyDescent="0.25">
      <c r="A19" s="44">
        <v>10</v>
      </c>
      <c r="B19" s="58"/>
      <c r="C19" s="58"/>
      <c r="D19" s="46" t="s">
        <v>19</v>
      </c>
      <c r="E19" s="47">
        <v>0</v>
      </c>
      <c r="F19" s="48">
        <v>5120.5</v>
      </c>
      <c r="G19" s="49">
        <f t="shared" si="0"/>
        <v>0</v>
      </c>
      <c r="H19" s="91"/>
      <c r="I19" s="50">
        <f t="shared" si="1"/>
        <v>0</v>
      </c>
    </row>
    <row r="20" spans="1:14" x14ac:dyDescent="0.25">
      <c r="A20" s="44">
        <v>11</v>
      </c>
      <c r="B20" s="58"/>
      <c r="C20" s="58"/>
      <c r="D20" s="46" t="s">
        <v>20</v>
      </c>
      <c r="E20" s="47">
        <v>3</v>
      </c>
      <c r="F20" s="48">
        <v>3850</v>
      </c>
      <c r="G20" s="49">
        <f t="shared" si="0"/>
        <v>11550</v>
      </c>
      <c r="H20" s="91"/>
      <c r="I20" s="50">
        <f t="shared" si="1"/>
        <v>0</v>
      </c>
    </row>
    <row r="21" spans="1:14" ht="15" customHeight="1" x14ac:dyDescent="0.25">
      <c r="A21" s="44">
        <v>12</v>
      </c>
      <c r="B21" s="58"/>
      <c r="C21" s="58"/>
      <c r="D21" s="46" t="s">
        <v>21</v>
      </c>
      <c r="E21" s="47">
        <v>5</v>
      </c>
      <c r="F21" s="48">
        <v>3000</v>
      </c>
      <c r="G21" s="49">
        <f t="shared" si="0"/>
        <v>15000</v>
      </c>
      <c r="H21" s="91"/>
      <c r="I21" s="50">
        <f t="shared" si="1"/>
        <v>0</v>
      </c>
    </row>
    <row r="22" spans="1:14" x14ac:dyDescent="0.25">
      <c r="A22" s="44">
        <v>13</v>
      </c>
      <c r="B22" s="58"/>
      <c r="C22" s="58"/>
      <c r="D22" s="46" t="s">
        <v>22</v>
      </c>
      <c r="E22" s="47">
        <v>0</v>
      </c>
      <c r="F22" s="48">
        <v>2747.25</v>
      </c>
      <c r="G22" s="49">
        <f t="shared" si="0"/>
        <v>0</v>
      </c>
      <c r="H22" s="91"/>
      <c r="I22" s="50">
        <f t="shared" si="1"/>
        <v>0</v>
      </c>
    </row>
    <row r="23" spans="1:14" x14ac:dyDescent="0.25">
      <c r="A23" s="44">
        <v>14</v>
      </c>
      <c r="B23" s="58"/>
      <c r="C23" s="58"/>
      <c r="D23" s="46" t="s">
        <v>23</v>
      </c>
      <c r="E23" s="47">
        <v>0</v>
      </c>
      <c r="F23" s="48">
        <v>2600</v>
      </c>
      <c r="G23" s="49">
        <f t="shared" si="0"/>
        <v>0</v>
      </c>
      <c r="H23" s="91"/>
      <c r="I23" s="50">
        <f t="shared" si="1"/>
        <v>0</v>
      </c>
    </row>
    <row r="24" spans="1:14" ht="15" customHeight="1" x14ac:dyDescent="0.25">
      <c r="A24" s="44">
        <v>15</v>
      </c>
      <c r="B24" s="45" t="s">
        <v>50</v>
      </c>
      <c r="C24" s="45"/>
      <c r="D24" s="46" t="s">
        <v>17</v>
      </c>
      <c r="E24" s="107">
        <v>0</v>
      </c>
      <c r="F24" s="48">
        <v>5335</v>
      </c>
      <c r="G24" s="49">
        <f t="shared" si="0"/>
        <v>0</v>
      </c>
      <c r="H24" s="91"/>
      <c r="I24" s="50">
        <f t="shared" si="1"/>
        <v>0</v>
      </c>
    </row>
    <row r="25" spans="1:14" ht="15" customHeight="1" x14ac:dyDescent="0.25">
      <c r="A25" s="44">
        <v>16</v>
      </c>
      <c r="B25" s="45"/>
      <c r="C25" s="45"/>
      <c r="D25" s="46" t="s">
        <v>19</v>
      </c>
      <c r="E25" s="47">
        <v>0</v>
      </c>
      <c r="F25" s="48">
        <v>3778.5</v>
      </c>
      <c r="G25" s="49">
        <f t="shared" si="0"/>
        <v>0</v>
      </c>
      <c r="H25" s="91"/>
      <c r="I25" s="50">
        <f t="shared" si="1"/>
        <v>0</v>
      </c>
    </row>
    <row r="26" spans="1:14" x14ac:dyDescent="0.25">
      <c r="A26" s="44">
        <v>17</v>
      </c>
      <c r="B26" s="45"/>
      <c r="C26" s="45"/>
      <c r="D26" s="46" t="s">
        <v>20</v>
      </c>
      <c r="E26" s="47">
        <v>10</v>
      </c>
      <c r="F26" s="48">
        <v>2390.66</v>
      </c>
      <c r="G26" s="49">
        <f t="shared" si="0"/>
        <v>23906.6</v>
      </c>
      <c r="H26" s="91"/>
      <c r="I26" s="50">
        <f t="shared" si="1"/>
        <v>0</v>
      </c>
    </row>
    <row r="27" spans="1:14" ht="15" customHeight="1" x14ac:dyDescent="0.25">
      <c r="A27" s="44">
        <v>18</v>
      </c>
      <c r="B27" s="45" t="s">
        <v>28</v>
      </c>
      <c r="C27" s="45" t="s">
        <v>29</v>
      </c>
      <c r="D27" s="58"/>
      <c r="E27" s="47">
        <v>630.91</v>
      </c>
      <c r="F27" s="48">
        <v>2480</v>
      </c>
      <c r="G27" s="49">
        <f t="shared" si="0"/>
        <v>1564656.7999999998</v>
      </c>
      <c r="H27" s="91"/>
      <c r="I27" s="50">
        <f t="shared" si="1"/>
        <v>0</v>
      </c>
    </row>
    <row r="28" spans="1:14" x14ac:dyDescent="0.25">
      <c r="A28" s="44">
        <v>19</v>
      </c>
      <c r="B28" s="45"/>
      <c r="C28" s="45" t="s">
        <v>30</v>
      </c>
      <c r="D28" s="58"/>
      <c r="E28" s="47">
        <v>0</v>
      </c>
      <c r="F28" s="48">
        <v>1965.21</v>
      </c>
      <c r="G28" s="49">
        <f t="shared" si="0"/>
        <v>0</v>
      </c>
      <c r="H28" s="91"/>
      <c r="I28" s="50">
        <f t="shared" si="1"/>
        <v>0</v>
      </c>
    </row>
    <row r="29" spans="1:14" ht="15" customHeight="1" x14ac:dyDescent="0.25">
      <c r="A29" s="44">
        <v>20</v>
      </c>
      <c r="B29" s="45"/>
      <c r="C29" s="45" t="s">
        <v>31</v>
      </c>
      <c r="D29" s="45"/>
      <c r="E29" s="59">
        <v>0</v>
      </c>
      <c r="F29" s="60">
        <v>1860.4</v>
      </c>
      <c r="G29" s="61">
        <f t="shared" si="0"/>
        <v>0</v>
      </c>
      <c r="H29" s="91"/>
      <c r="I29" s="50">
        <f t="shared" si="1"/>
        <v>0</v>
      </c>
    </row>
    <row r="30" spans="1:14" ht="15" customHeight="1" x14ac:dyDescent="0.25">
      <c r="A30" s="44">
        <v>21</v>
      </c>
      <c r="B30" s="45"/>
      <c r="C30" s="45" t="s">
        <v>32</v>
      </c>
      <c r="D30" s="45"/>
      <c r="E30" s="59">
        <v>0</v>
      </c>
      <c r="F30" s="60">
        <v>1755.58</v>
      </c>
      <c r="G30" s="61">
        <f t="shared" si="0"/>
        <v>0</v>
      </c>
      <c r="H30" s="91"/>
      <c r="I30" s="50">
        <f t="shared" si="1"/>
        <v>0</v>
      </c>
    </row>
    <row r="31" spans="1:14" ht="15" customHeight="1" x14ac:dyDescent="0.25">
      <c r="A31" s="44">
        <v>22</v>
      </c>
      <c r="B31" s="45"/>
      <c r="C31" s="45" t="s">
        <v>33</v>
      </c>
      <c r="D31" s="45"/>
      <c r="E31" s="59">
        <v>0</v>
      </c>
      <c r="F31" s="60">
        <v>1755.58</v>
      </c>
      <c r="G31" s="61">
        <f t="shared" si="0"/>
        <v>0</v>
      </c>
      <c r="H31" s="91"/>
      <c r="I31" s="50">
        <f t="shared" si="1"/>
        <v>0</v>
      </c>
    </row>
    <row r="32" spans="1:14" ht="15" customHeight="1" x14ac:dyDescent="0.25">
      <c r="A32" s="44">
        <v>23</v>
      </c>
      <c r="B32" s="45" t="s">
        <v>46</v>
      </c>
      <c r="C32" s="45" t="s">
        <v>29</v>
      </c>
      <c r="D32" s="58"/>
      <c r="E32" s="47">
        <v>12.99</v>
      </c>
      <c r="F32" s="48">
        <v>1570</v>
      </c>
      <c r="G32" s="49">
        <f t="shared" si="0"/>
        <v>20394.3</v>
      </c>
      <c r="H32" s="91"/>
      <c r="I32" s="50">
        <f t="shared" si="1"/>
        <v>0</v>
      </c>
    </row>
    <row r="33" spans="1:9" ht="15" customHeight="1" x14ac:dyDescent="0.25">
      <c r="A33" s="44">
        <v>24</v>
      </c>
      <c r="B33" s="45"/>
      <c r="C33" s="45" t="s">
        <v>30</v>
      </c>
      <c r="D33" s="58"/>
      <c r="E33" s="47">
        <v>0</v>
      </c>
      <c r="F33" s="48">
        <v>1177.23</v>
      </c>
      <c r="G33" s="49">
        <f t="shared" si="0"/>
        <v>0</v>
      </c>
      <c r="H33" s="91"/>
      <c r="I33" s="50">
        <f t="shared" si="1"/>
        <v>0</v>
      </c>
    </row>
    <row r="34" spans="1:9" ht="15" customHeight="1" x14ac:dyDescent="0.25">
      <c r="A34" s="44">
        <v>25</v>
      </c>
      <c r="B34" s="45"/>
      <c r="C34" s="45" t="s">
        <v>31</v>
      </c>
      <c r="D34" s="45"/>
      <c r="E34" s="59">
        <v>0</v>
      </c>
      <c r="F34" s="60">
        <v>999.48</v>
      </c>
      <c r="G34" s="61">
        <f t="shared" si="0"/>
        <v>0</v>
      </c>
      <c r="H34" s="91"/>
      <c r="I34" s="50">
        <f t="shared" si="1"/>
        <v>0</v>
      </c>
    </row>
    <row r="35" spans="1:9" ht="15" customHeight="1" x14ac:dyDescent="0.25">
      <c r="A35" s="44">
        <v>26</v>
      </c>
      <c r="B35" s="45"/>
      <c r="C35" s="45" t="s">
        <v>32</v>
      </c>
      <c r="D35" s="45"/>
      <c r="E35" s="59">
        <v>0</v>
      </c>
      <c r="F35" s="60">
        <v>928.16</v>
      </c>
      <c r="G35" s="61">
        <f t="shared" si="0"/>
        <v>0</v>
      </c>
      <c r="H35" s="91"/>
      <c r="I35" s="50">
        <f t="shared" si="1"/>
        <v>0</v>
      </c>
    </row>
    <row r="36" spans="1:9" ht="15" customHeight="1" thickBot="1" x14ac:dyDescent="0.3">
      <c r="A36" s="94">
        <v>27</v>
      </c>
      <c r="B36" s="95"/>
      <c r="C36" s="95" t="s">
        <v>33</v>
      </c>
      <c r="D36" s="95"/>
      <c r="E36" s="96">
        <v>0</v>
      </c>
      <c r="F36" s="97">
        <v>928.16</v>
      </c>
      <c r="G36" s="98">
        <f t="shared" si="0"/>
        <v>0</v>
      </c>
      <c r="H36" s="91"/>
      <c r="I36" s="50">
        <f t="shared" si="1"/>
        <v>0</v>
      </c>
    </row>
    <row r="37" spans="1:9" ht="15" customHeight="1" x14ac:dyDescent="0.25">
      <c r="A37" s="99" t="s">
        <v>35</v>
      </c>
      <c r="B37" s="100"/>
      <c r="C37" s="100"/>
      <c r="D37" s="101"/>
      <c r="E37" s="102">
        <f>SUM(E10:E26)</f>
        <v>28</v>
      </c>
      <c r="F37" s="103"/>
      <c r="G37" s="104">
        <f>SUM(G10:G26)</f>
        <v>110590</v>
      </c>
      <c r="H37" s="73" t="s">
        <v>36</v>
      </c>
      <c r="I37" s="74">
        <f>SUM(I10:I26)</f>
        <v>0</v>
      </c>
    </row>
    <row r="38" spans="1:9" ht="15" customHeight="1" thickBot="1" x14ac:dyDescent="0.3">
      <c r="A38" s="75" t="s">
        <v>37</v>
      </c>
      <c r="B38" s="76"/>
      <c r="C38" s="76"/>
      <c r="D38" s="77"/>
      <c r="E38" s="78">
        <f>SUM(E27:E33)</f>
        <v>643.9</v>
      </c>
      <c r="F38" s="79"/>
      <c r="G38" s="80">
        <f>SUM(G27:G33)</f>
        <v>1585051.0999999999</v>
      </c>
      <c r="H38" s="81"/>
      <c r="I38" s="82">
        <f>SUM(I27:I33)</f>
        <v>0</v>
      </c>
    </row>
    <row r="39" spans="1:9" ht="15" customHeight="1" thickBot="1" x14ac:dyDescent="0.3">
      <c r="A39" s="83" t="s">
        <v>38</v>
      </c>
      <c r="B39" s="84"/>
      <c r="C39" s="84"/>
      <c r="D39" s="84"/>
      <c r="E39" s="79">
        <f>SUM(E37:E38)</f>
        <v>671.9</v>
      </c>
      <c r="F39" s="79"/>
      <c r="G39" s="85">
        <f>SUM(G37:G38)</f>
        <v>1695641.0999999999</v>
      </c>
      <c r="H39" s="86"/>
      <c r="I39" s="87">
        <f>SUM(I37:I38)</f>
        <v>0</v>
      </c>
    </row>
    <row r="40" spans="1:9" ht="27.75" customHeight="1" x14ac:dyDescent="0.25">
      <c r="A40" s="88" t="s">
        <v>39</v>
      </c>
      <c r="B40" s="88"/>
      <c r="C40" s="88"/>
      <c r="D40" s="88"/>
      <c r="E40" s="88"/>
      <c r="F40" s="88"/>
      <c r="G40" s="88"/>
      <c r="H40" s="88"/>
      <c r="I40" s="88"/>
    </row>
    <row r="42" spans="1:9" x14ac:dyDescent="0.25">
      <c r="G42" s="89" t="s">
        <v>40</v>
      </c>
      <c r="H42" s="89"/>
      <c r="I42" s="89"/>
    </row>
    <row r="43" spans="1:9" ht="15.75" customHeight="1" x14ac:dyDescent="0.25"/>
  </sheetData>
  <sheetProtection algorithmName="SHA-512" hashValue="0l/U4NvAd3B9+/fjXObvP6RcDl1Buava5alIZG8f67w0OwRG5PVW2ItelCr4zSPMZJpFNjnyboXuXkE0UzNvag==" saltValue="jdU+TWsQCkhaoEzDvffmoA==" spinCount="100000" sheet="1" objects="1" scenarios="1"/>
  <mergeCells count="37">
    <mergeCell ref="A37:D37"/>
    <mergeCell ref="H37:H39"/>
    <mergeCell ref="A38:D38"/>
    <mergeCell ref="A39:D39"/>
    <mergeCell ref="A40:I40"/>
    <mergeCell ref="G42:I42"/>
    <mergeCell ref="B32:B36"/>
    <mergeCell ref="C32:D32"/>
    <mergeCell ref="C33:D33"/>
    <mergeCell ref="C34:D34"/>
    <mergeCell ref="C35:D35"/>
    <mergeCell ref="C36:D36"/>
    <mergeCell ref="B24:C26"/>
    <mergeCell ref="B27:B31"/>
    <mergeCell ref="C27:D27"/>
    <mergeCell ref="C28:D28"/>
    <mergeCell ref="C29:D29"/>
    <mergeCell ref="C30:D30"/>
    <mergeCell ref="C31:D31"/>
    <mergeCell ref="A7:D7"/>
    <mergeCell ref="E7:I7"/>
    <mergeCell ref="B8:D8"/>
    <mergeCell ref="B9:D9"/>
    <mergeCell ref="B10:C16"/>
    <mergeCell ref="B17:C23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 xml:space="preserve">&amp;L&amp;UОбразац понуде по партијама&amp;R&amp;14Партија бр. 24.
</oddHeader>
    <oddFooter>&amp;R&amp;P/&amp;N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F5F0C-2E30-46A9-AE45-689F3F835822}">
  <sheetPr>
    <pageSetUpPr fitToPage="1"/>
  </sheetPr>
  <dimension ref="A1:P43"/>
  <sheetViews>
    <sheetView topLeftCell="A19" workbookViewId="0">
      <selection activeCell="H20" sqref="H20:H30"/>
    </sheetView>
  </sheetViews>
  <sheetFormatPr defaultRowHeight="15" x14ac:dyDescent="0.25"/>
  <cols>
    <col min="1" max="1" width="2.7109375" style="31" customWidth="1"/>
    <col min="2" max="2" width="9" style="31" customWidth="1"/>
    <col min="3" max="3" width="7.85546875" style="31" customWidth="1"/>
    <col min="4" max="4" width="5.7109375" style="31" customWidth="1"/>
    <col min="5" max="5" width="12" style="31" customWidth="1"/>
    <col min="6" max="6" width="12.42578125" style="31" customWidth="1"/>
    <col min="7" max="7" width="13.140625" style="31" bestFit="1" customWidth="1"/>
    <col min="8" max="8" width="13.42578125" style="31" customWidth="1"/>
    <col min="9" max="9" width="21" style="31" customWidth="1"/>
    <col min="10" max="16384" width="9.140625" style="31"/>
  </cols>
  <sheetData>
    <row r="1" spans="1:16" x14ac:dyDescent="0.25">
      <c r="A1" s="28" t="s">
        <v>0</v>
      </c>
      <c r="B1" s="29"/>
      <c r="C1" s="29"/>
      <c r="D1" s="30"/>
      <c r="E1" s="1"/>
      <c r="F1" s="2"/>
      <c r="G1" s="2"/>
      <c r="H1" s="2"/>
      <c r="I1" s="3"/>
    </row>
    <row r="2" spans="1:16" x14ac:dyDescent="0.25">
      <c r="A2" s="32" t="s">
        <v>1</v>
      </c>
      <c r="B2" s="33"/>
      <c r="C2" s="33"/>
      <c r="D2" s="34"/>
      <c r="E2" s="4"/>
      <c r="F2" s="5"/>
      <c r="G2" s="5"/>
      <c r="H2" s="5"/>
      <c r="I2" s="6"/>
    </row>
    <row r="3" spans="1:16" x14ac:dyDescent="0.25">
      <c r="A3" s="32" t="s">
        <v>2</v>
      </c>
      <c r="B3" s="33"/>
      <c r="C3" s="33"/>
      <c r="D3" s="34"/>
      <c r="E3" s="4"/>
      <c r="F3" s="5"/>
      <c r="G3" s="5"/>
      <c r="H3" s="5"/>
      <c r="I3" s="6"/>
    </row>
    <row r="4" spans="1:16" x14ac:dyDescent="0.25">
      <c r="A4" s="32" t="s">
        <v>3</v>
      </c>
      <c r="B4" s="33"/>
      <c r="C4" s="33"/>
      <c r="D4" s="34"/>
      <c r="E4" s="4"/>
      <c r="F4" s="5"/>
      <c r="G4" s="5"/>
      <c r="H4" s="5"/>
      <c r="I4" s="6"/>
    </row>
    <row r="5" spans="1:16" x14ac:dyDescent="0.25">
      <c r="A5" s="32" t="s">
        <v>4</v>
      </c>
      <c r="B5" s="33"/>
      <c r="C5" s="33"/>
      <c r="D5" s="34"/>
      <c r="E5" s="4"/>
      <c r="F5" s="5"/>
      <c r="G5" s="5"/>
      <c r="H5" s="5"/>
      <c r="I5" s="6"/>
    </row>
    <row r="6" spans="1:16" x14ac:dyDescent="0.25">
      <c r="A6" s="32" t="s">
        <v>5</v>
      </c>
      <c r="B6" s="33"/>
      <c r="C6" s="33"/>
      <c r="D6" s="34"/>
      <c r="E6" s="4"/>
      <c r="F6" s="5"/>
      <c r="G6" s="5"/>
      <c r="H6" s="5"/>
      <c r="I6" s="6"/>
    </row>
    <row r="7" spans="1:16" ht="15.75" thickBot="1" x14ac:dyDescent="0.3">
      <c r="A7" s="35" t="s">
        <v>6</v>
      </c>
      <c r="B7" s="36"/>
      <c r="C7" s="36"/>
      <c r="D7" s="37"/>
      <c r="E7" s="7"/>
      <c r="F7" s="8"/>
      <c r="G7" s="8"/>
      <c r="H7" s="8"/>
      <c r="I7" s="9"/>
    </row>
    <row r="8" spans="1:16" ht="96" customHeight="1" x14ac:dyDescent="0.25">
      <c r="A8" s="10" t="s">
        <v>7</v>
      </c>
      <c r="B8" s="11" t="s">
        <v>8</v>
      </c>
      <c r="C8" s="12"/>
      <c r="D8" s="13"/>
      <c r="E8" s="14" t="s">
        <v>9</v>
      </c>
      <c r="F8" s="14" t="s">
        <v>10</v>
      </c>
      <c r="G8" s="15" t="s">
        <v>11</v>
      </c>
      <c r="H8" s="16" t="s">
        <v>12</v>
      </c>
      <c r="I8" s="17" t="s">
        <v>13</v>
      </c>
    </row>
    <row r="9" spans="1:16" ht="15.75" thickBot="1" x14ac:dyDescent="0.3">
      <c r="A9" s="18">
        <v>1</v>
      </c>
      <c r="B9" s="19">
        <v>2</v>
      </c>
      <c r="C9" s="20"/>
      <c r="D9" s="21"/>
      <c r="E9" s="22">
        <v>3</v>
      </c>
      <c r="F9" s="22">
        <v>4</v>
      </c>
      <c r="G9" s="23" t="s">
        <v>14</v>
      </c>
      <c r="H9" s="24">
        <v>6</v>
      </c>
      <c r="I9" s="25" t="s">
        <v>15</v>
      </c>
    </row>
    <row r="10" spans="1:16" ht="15" customHeight="1" x14ac:dyDescent="0.25">
      <c r="A10" s="38">
        <v>1</v>
      </c>
      <c r="B10" s="39" t="s">
        <v>47</v>
      </c>
      <c r="C10" s="105"/>
      <c r="D10" s="40" t="s">
        <v>42</v>
      </c>
      <c r="E10" s="41">
        <v>0</v>
      </c>
      <c r="F10" s="42">
        <v>21967.91</v>
      </c>
      <c r="G10" s="43">
        <f>F10*E10</f>
        <v>0</v>
      </c>
      <c r="H10" s="90"/>
      <c r="I10" s="26">
        <f>H10*E10</f>
        <v>0</v>
      </c>
      <c r="J10" s="27"/>
      <c r="K10" s="27"/>
      <c r="L10" s="27"/>
      <c r="M10" s="27"/>
      <c r="N10" s="27"/>
      <c r="O10" s="27"/>
      <c r="P10" s="27"/>
    </row>
    <row r="11" spans="1:16" x14ac:dyDescent="0.25">
      <c r="A11" s="44">
        <v>2</v>
      </c>
      <c r="B11" s="58"/>
      <c r="C11" s="58"/>
      <c r="D11" s="46" t="s">
        <v>48</v>
      </c>
      <c r="E11" s="47">
        <v>0</v>
      </c>
      <c r="F11" s="48">
        <v>13321</v>
      </c>
      <c r="G11" s="49">
        <f t="shared" ref="G11:G36" si="0">F11*E11</f>
        <v>0</v>
      </c>
      <c r="H11" s="91"/>
      <c r="I11" s="50">
        <f t="shared" ref="I11:I36" si="1">H11*E11</f>
        <v>0</v>
      </c>
    </row>
    <row r="12" spans="1:16" x14ac:dyDescent="0.25">
      <c r="A12" s="44">
        <v>3</v>
      </c>
      <c r="B12" s="58"/>
      <c r="C12" s="58"/>
      <c r="D12" s="46" t="s">
        <v>19</v>
      </c>
      <c r="E12" s="47">
        <v>10</v>
      </c>
      <c r="F12" s="48">
        <v>11341.91</v>
      </c>
      <c r="G12" s="49">
        <f t="shared" si="0"/>
        <v>113419.1</v>
      </c>
      <c r="H12" s="91"/>
      <c r="I12" s="50">
        <f t="shared" si="1"/>
        <v>0</v>
      </c>
    </row>
    <row r="13" spans="1:16" x14ac:dyDescent="0.25">
      <c r="A13" s="44">
        <v>4</v>
      </c>
      <c r="B13" s="58"/>
      <c r="C13" s="58"/>
      <c r="D13" s="46" t="s">
        <v>20</v>
      </c>
      <c r="E13" s="47">
        <v>10</v>
      </c>
      <c r="F13" s="48">
        <v>7531.34</v>
      </c>
      <c r="G13" s="49">
        <f t="shared" si="0"/>
        <v>75313.399999999994</v>
      </c>
      <c r="H13" s="91"/>
      <c r="I13" s="50">
        <f t="shared" si="1"/>
        <v>0</v>
      </c>
      <c r="O13" s="51"/>
      <c r="P13" s="51"/>
    </row>
    <row r="14" spans="1:16" x14ac:dyDescent="0.25">
      <c r="A14" s="44">
        <v>5</v>
      </c>
      <c r="B14" s="58"/>
      <c r="C14" s="58"/>
      <c r="D14" s="46" t="s">
        <v>21</v>
      </c>
      <c r="E14" s="47">
        <v>10</v>
      </c>
      <c r="F14" s="48">
        <v>4495.34</v>
      </c>
      <c r="G14" s="49">
        <f t="shared" si="0"/>
        <v>44953.4</v>
      </c>
      <c r="H14" s="91"/>
      <c r="I14" s="50">
        <f t="shared" si="1"/>
        <v>0</v>
      </c>
      <c r="O14" s="51"/>
      <c r="P14" s="51"/>
    </row>
    <row r="15" spans="1:16" x14ac:dyDescent="0.25">
      <c r="A15" s="44">
        <v>6</v>
      </c>
      <c r="B15" s="58"/>
      <c r="C15" s="58"/>
      <c r="D15" s="46" t="s">
        <v>23</v>
      </c>
      <c r="E15" s="47">
        <v>0</v>
      </c>
      <c r="F15" s="48">
        <v>2900</v>
      </c>
      <c r="G15" s="49">
        <f t="shared" si="0"/>
        <v>0</v>
      </c>
      <c r="H15" s="91"/>
      <c r="I15" s="50">
        <f t="shared" si="1"/>
        <v>0</v>
      </c>
    </row>
    <row r="16" spans="1:16" x14ac:dyDescent="0.25">
      <c r="A16" s="44">
        <v>7</v>
      </c>
      <c r="B16" s="58"/>
      <c r="C16" s="58"/>
      <c r="D16" s="46" t="s">
        <v>22</v>
      </c>
      <c r="E16" s="47">
        <v>0</v>
      </c>
      <c r="F16" s="48">
        <v>2747.25</v>
      </c>
      <c r="G16" s="49">
        <f t="shared" si="0"/>
        <v>0</v>
      </c>
      <c r="H16" s="91"/>
      <c r="I16" s="50">
        <f t="shared" si="1"/>
        <v>0</v>
      </c>
    </row>
    <row r="17" spans="1:14" ht="15" customHeight="1" x14ac:dyDescent="0.25">
      <c r="A17" s="44">
        <v>8</v>
      </c>
      <c r="B17" s="45" t="s">
        <v>16</v>
      </c>
      <c r="C17" s="58"/>
      <c r="D17" s="46" t="s">
        <v>17</v>
      </c>
      <c r="E17" s="47">
        <v>0</v>
      </c>
      <c r="F17" s="48">
        <v>16966.59</v>
      </c>
      <c r="G17" s="49">
        <f t="shared" si="0"/>
        <v>0</v>
      </c>
      <c r="H17" s="91"/>
      <c r="I17" s="50">
        <f t="shared" si="1"/>
        <v>0</v>
      </c>
      <c r="N17" s="51"/>
    </row>
    <row r="18" spans="1:14" x14ac:dyDescent="0.25">
      <c r="A18" s="44">
        <v>9</v>
      </c>
      <c r="B18" s="58"/>
      <c r="C18" s="58"/>
      <c r="D18" s="46" t="s">
        <v>18</v>
      </c>
      <c r="E18" s="47">
        <v>0</v>
      </c>
      <c r="F18" s="48">
        <v>9550.75</v>
      </c>
      <c r="G18" s="49">
        <f t="shared" si="0"/>
        <v>0</v>
      </c>
      <c r="H18" s="91"/>
      <c r="I18" s="50">
        <f t="shared" si="1"/>
        <v>0</v>
      </c>
    </row>
    <row r="19" spans="1:14" x14ac:dyDescent="0.25">
      <c r="A19" s="44">
        <v>10</v>
      </c>
      <c r="B19" s="58"/>
      <c r="C19" s="58"/>
      <c r="D19" s="46" t="s">
        <v>19</v>
      </c>
      <c r="E19" s="47">
        <v>0</v>
      </c>
      <c r="F19" s="48">
        <v>5120.5</v>
      </c>
      <c r="G19" s="49">
        <f t="shared" si="0"/>
        <v>0</v>
      </c>
      <c r="H19" s="91"/>
      <c r="I19" s="50">
        <f t="shared" si="1"/>
        <v>0</v>
      </c>
    </row>
    <row r="20" spans="1:14" x14ac:dyDescent="0.25">
      <c r="A20" s="44">
        <v>11</v>
      </c>
      <c r="B20" s="58"/>
      <c r="C20" s="58"/>
      <c r="D20" s="46" t="s">
        <v>20</v>
      </c>
      <c r="E20" s="47">
        <v>2</v>
      </c>
      <c r="F20" s="48">
        <v>3850</v>
      </c>
      <c r="G20" s="49">
        <f t="shared" si="0"/>
        <v>7700</v>
      </c>
      <c r="H20" s="91"/>
      <c r="I20" s="50">
        <f t="shared" si="1"/>
        <v>0</v>
      </c>
    </row>
    <row r="21" spans="1:14" ht="15" customHeight="1" x14ac:dyDescent="0.25">
      <c r="A21" s="44">
        <v>12</v>
      </c>
      <c r="B21" s="58"/>
      <c r="C21" s="58"/>
      <c r="D21" s="46" t="s">
        <v>21</v>
      </c>
      <c r="E21" s="47">
        <v>2</v>
      </c>
      <c r="F21" s="48">
        <v>3000</v>
      </c>
      <c r="G21" s="49">
        <f t="shared" si="0"/>
        <v>6000</v>
      </c>
      <c r="H21" s="91"/>
      <c r="I21" s="50">
        <f t="shared" si="1"/>
        <v>0</v>
      </c>
    </row>
    <row r="22" spans="1:14" x14ac:dyDescent="0.25">
      <c r="A22" s="44">
        <v>13</v>
      </c>
      <c r="B22" s="58"/>
      <c r="C22" s="58"/>
      <c r="D22" s="46" t="s">
        <v>22</v>
      </c>
      <c r="E22" s="47">
        <v>0</v>
      </c>
      <c r="F22" s="48">
        <v>2747.25</v>
      </c>
      <c r="G22" s="49">
        <f t="shared" si="0"/>
        <v>0</v>
      </c>
      <c r="H22" s="91"/>
      <c r="I22" s="50">
        <f t="shared" si="1"/>
        <v>0</v>
      </c>
    </row>
    <row r="23" spans="1:14" x14ac:dyDescent="0.25">
      <c r="A23" s="44">
        <v>14</v>
      </c>
      <c r="B23" s="58"/>
      <c r="C23" s="58"/>
      <c r="D23" s="46" t="s">
        <v>23</v>
      </c>
      <c r="E23" s="47">
        <v>0</v>
      </c>
      <c r="F23" s="48">
        <v>2600</v>
      </c>
      <c r="G23" s="49">
        <f t="shared" si="0"/>
        <v>0</v>
      </c>
      <c r="H23" s="91"/>
      <c r="I23" s="50">
        <f t="shared" si="1"/>
        <v>0</v>
      </c>
    </row>
    <row r="24" spans="1:14" ht="15" customHeight="1" x14ac:dyDescent="0.25">
      <c r="A24" s="44">
        <v>15</v>
      </c>
      <c r="B24" s="45" t="s">
        <v>50</v>
      </c>
      <c r="C24" s="45"/>
      <c r="D24" s="46" t="s">
        <v>17</v>
      </c>
      <c r="E24" s="107">
        <v>0</v>
      </c>
      <c r="F24" s="48">
        <v>5335</v>
      </c>
      <c r="G24" s="49">
        <f t="shared" si="0"/>
        <v>0</v>
      </c>
      <c r="H24" s="91"/>
      <c r="I24" s="50">
        <f t="shared" si="1"/>
        <v>0</v>
      </c>
    </row>
    <row r="25" spans="1:14" ht="15" customHeight="1" x14ac:dyDescent="0.25">
      <c r="A25" s="44">
        <v>16</v>
      </c>
      <c r="B25" s="45"/>
      <c r="C25" s="45"/>
      <c r="D25" s="46" t="s">
        <v>19</v>
      </c>
      <c r="E25" s="47">
        <v>10</v>
      </c>
      <c r="F25" s="48">
        <v>3778.5</v>
      </c>
      <c r="G25" s="49">
        <f t="shared" si="0"/>
        <v>37785</v>
      </c>
      <c r="H25" s="91"/>
      <c r="I25" s="50">
        <f t="shared" si="1"/>
        <v>0</v>
      </c>
    </row>
    <row r="26" spans="1:14" x14ac:dyDescent="0.25">
      <c r="A26" s="44">
        <v>17</v>
      </c>
      <c r="B26" s="45"/>
      <c r="C26" s="45"/>
      <c r="D26" s="46" t="s">
        <v>20</v>
      </c>
      <c r="E26" s="47">
        <v>10</v>
      </c>
      <c r="F26" s="48">
        <v>2390.66</v>
      </c>
      <c r="G26" s="49">
        <f t="shared" si="0"/>
        <v>23906.6</v>
      </c>
      <c r="H26" s="91"/>
      <c r="I26" s="50">
        <f t="shared" si="1"/>
        <v>0</v>
      </c>
    </row>
    <row r="27" spans="1:14" ht="15" customHeight="1" x14ac:dyDescent="0.25">
      <c r="A27" s="44">
        <v>18</v>
      </c>
      <c r="B27" s="45" t="s">
        <v>28</v>
      </c>
      <c r="C27" s="45" t="s">
        <v>29</v>
      </c>
      <c r="D27" s="58"/>
      <c r="E27" s="47">
        <v>1281.6600000000001</v>
      </c>
      <c r="F27" s="48">
        <v>2480</v>
      </c>
      <c r="G27" s="49">
        <f t="shared" si="0"/>
        <v>3178516.8000000003</v>
      </c>
      <c r="H27" s="91"/>
      <c r="I27" s="50">
        <f t="shared" si="1"/>
        <v>0</v>
      </c>
    </row>
    <row r="28" spans="1:14" x14ac:dyDescent="0.25">
      <c r="A28" s="44">
        <v>19</v>
      </c>
      <c r="B28" s="45"/>
      <c r="C28" s="45" t="s">
        <v>30</v>
      </c>
      <c r="D28" s="58"/>
      <c r="E28" s="47">
        <v>0</v>
      </c>
      <c r="F28" s="48">
        <v>1965.21</v>
      </c>
      <c r="G28" s="49">
        <f t="shared" si="0"/>
        <v>0</v>
      </c>
      <c r="H28" s="91"/>
      <c r="I28" s="50">
        <f t="shared" si="1"/>
        <v>0</v>
      </c>
    </row>
    <row r="29" spans="1:14" ht="15" customHeight="1" x14ac:dyDescent="0.25">
      <c r="A29" s="44">
        <v>20</v>
      </c>
      <c r="B29" s="45"/>
      <c r="C29" s="45" t="s">
        <v>31</v>
      </c>
      <c r="D29" s="45"/>
      <c r="E29" s="59">
        <v>0</v>
      </c>
      <c r="F29" s="60">
        <v>1860.4</v>
      </c>
      <c r="G29" s="61">
        <f t="shared" si="0"/>
        <v>0</v>
      </c>
      <c r="H29" s="91"/>
      <c r="I29" s="50">
        <f t="shared" si="1"/>
        <v>0</v>
      </c>
    </row>
    <row r="30" spans="1:14" ht="15" customHeight="1" x14ac:dyDescent="0.25">
      <c r="A30" s="44">
        <v>21</v>
      </c>
      <c r="B30" s="45"/>
      <c r="C30" s="45" t="s">
        <v>32</v>
      </c>
      <c r="D30" s="45"/>
      <c r="E30" s="59">
        <v>0</v>
      </c>
      <c r="F30" s="60">
        <v>1755.58</v>
      </c>
      <c r="G30" s="61">
        <f t="shared" si="0"/>
        <v>0</v>
      </c>
      <c r="H30" s="91"/>
      <c r="I30" s="50">
        <f t="shared" si="1"/>
        <v>0</v>
      </c>
    </row>
    <row r="31" spans="1:14" ht="15" customHeight="1" x14ac:dyDescent="0.25">
      <c r="A31" s="44">
        <v>22</v>
      </c>
      <c r="B31" s="45"/>
      <c r="C31" s="45" t="s">
        <v>33</v>
      </c>
      <c r="D31" s="45"/>
      <c r="E31" s="59">
        <v>0</v>
      </c>
      <c r="F31" s="60">
        <v>1755.58</v>
      </c>
      <c r="G31" s="61">
        <f t="shared" si="0"/>
        <v>0</v>
      </c>
      <c r="H31" s="91"/>
      <c r="I31" s="50">
        <f t="shared" si="1"/>
        <v>0</v>
      </c>
    </row>
    <row r="32" spans="1:14" ht="15" customHeight="1" x14ac:dyDescent="0.25">
      <c r="A32" s="44">
        <v>23</v>
      </c>
      <c r="B32" s="45" t="s">
        <v>46</v>
      </c>
      <c r="C32" s="45" t="s">
        <v>29</v>
      </c>
      <c r="D32" s="58"/>
      <c r="E32" s="47">
        <v>7.81</v>
      </c>
      <c r="F32" s="48">
        <v>1570</v>
      </c>
      <c r="G32" s="49">
        <f t="shared" si="0"/>
        <v>12261.699999999999</v>
      </c>
      <c r="H32" s="91"/>
      <c r="I32" s="50">
        <f t="shared" si="1"/>
        <v>0</v>
      </c>
    </row>
    <row r="33" spans="1:9" ht="15" customHeight="1" x14ac:dyDescent="0.25">
      <c r="A33" s="44">
        <v>24</v>
      </c>
      <c r="B33" s="45"/>
      <c r="C33" s="45" t="s">
        <v>30</v>
      </c>
      <c r="D33" s="58"/>
      <c r="E33" s="47">
        <v>0</v>
      </c>
      <c r="F33" s="48">
        <v>1177.23</v>
      </c>
      <c r="G33" s="49">
        <f t="shared" si="0"/>
        <v>0</v>
      </c>
      <c r="H33" s="91"/>
      <c r="I33" s="50">
        <f t="shared" si="1"/>
        <v>0</v>
      </c>
    </row>
    <row r="34" spans="1:9" ht="15" customHeight="1" x14ac:dyDescent="0.25">
      <c r="A34" s="44">
        <v>25</v>
      </c>
      <c r="B34" s="45"/>
      <c r="C34" s="45" t="s">
        <v>31</v>
      </c>
      <c r="D34" s="45"/>
      <c r="E34" s="59">
        <v>0</v>
      </c>
      <c r="F34" s="60">
        <v>999.48</v>
      </c>
      <c r="G34" s="61">
        <f t="shared" si="0"/>
        <v>0</v>
      </c>
      <c r="H34" s="91"/>
      <c r="I34" s="50">
        <f t="shared" si="1"/>
        <v>0</v>
      </c>
    </row>
    <row r="35" spans="1:9" ht="15" customHeight="1" x14ac:dyDescent="0.25">
      <c r="A35" s="44">
        <v>26</v>
      </c>
      <c r="B35" s="45"/>
      <c r="C35" s="45" t="s">
        <v>32</v>
      </c>
      <c r="D35" s="45"/>
      <c r="E35" s="59">
        <v>0</v>
      </c>
      <c r="F35" s="60">
        <v>928.16</v>
      </c>
      <c r="G35" s="61">
        <f t="shared" si="0"/>
        <v>0</v>
      </c>
      <c r="H35" s="91"/>
      <c r="I35" s="50">
        <f t="shared" si="1"/>
        <v>0</v>
      </c>
    </row>
    <row r="36" spans="1:9" ht="15" customHeight="1" thickBot="1" x14ac:dyDescent="0.3">
      <c r="A36" s="94">
        <v>27</v>
      </c>
      <c r="B36" s="95"/>
      <c r="C36" s="95" t="s">
        <v>33</v>
      </c>
      <c r="D36" s="95"/>
      <c r="E36" s="96">
        <v>0</v>
      </c>
      <c r="F36" s="97">
        <v>928.16</v>
      </c>
      <c r="G36" s="98">
        <f t="shared" si="0"/>
        <v>0</v>
      </c>
      <c r="H36" s="91"/>
      <c r="I36" s="50">
        <f t="shared" si="1"/>
        <v>0</v>
      </c>
    </row>
    <row r="37" spans="1:9" ht="15" customHeight="1" x14ac:dyDescent="0.25">
      <c r="A37" s="99" t="s">
        <v>35</v>
      </c>
      <c r="B37" s="100"/>
      <c r="C37" s="100"/>
      <c r="D37" s="101"/>
      <c r="E37" s="102">
        <f>SUM(E10:E26)</f>
        <v>54</v>
      </c>
      <c r="F37" s="103"/>
      <c r="G37" s="104">
        <f>SUM(G10:G26)</f>
        <v>309077.5</v>
      </c>
      <c r="H37" s="73" t="s">
        <v>36</v>
      </c>
      <c r="I37" s="74">
        <f>SUM(I10:I26)</f>
        <v>0</v>
      </c>
    </row>
    <row r="38" spans="1:9" ht="15" customHeight="1" thickBot="1" x14ac:dyDescent="0.3">
      <c r="A38" s="75" t="s">
        <v>37</v>
      </c>
      <c r="B38" s="76"/>
      <c r="C38" s="76"/>
      <c r="D38" s="77"/>
      <c r="E38" s="78">
        <f>SUM(E27:E33)</f>
        <v>1289.47</v>
      </c>
      <c r="F38" s="79"/>
      <c r="G38" s="80">
        <f>SUM(G27:G33)</f>
        <v>3190778.5000000005</v>
      </c>
      <c r="H38" s="81"/>
      <c r="I38" s="82">
        <f>SUM(I27:I33)</f>
        <v>0</v>
      </c>
    </row>
    <row r="39" spans="1:9" ht="15" customHeight="1" thickBot="1" x14ac:dyDescent="0.3">
      <c r="A39" s="83" t="s">
        <v>38</v>
      </c>
      <c r="B39" s="84"/>
      <c r="C39" s="84"/>
      <c r="D39" s="84"/>
      <c r="E39" s="79">
        <f>SUM(E37:E38)</f>
        <v>1343.47</v>
      </c>
      <c r="F39" s="79"/>
      <c r="G39" s="85">
        <f>SUM(G37:G38)</f>
        <v>3499856.0000000005</v>
      </c>
      <c r="H39" s="86"/>
      <c r="I39" s="87">
        <f>SUM(I37:I38)</f>
        <v>0</v>
      </c>
    </row>
    <row r="40" spans="1:9" ht="27.75" customHeight="1" x14ac:dyDescent="0.25">
      <c r="A40" s="88" t="s">
        <v>39</v>
      </c>
      <c r="B40" s="88"/>
      <c r="C40" s="88"/>
      <c r="D40" s="88"/>
      <c r="E40" s="88"/>
      <c r="F40" s="88"/>
      <c r="G40" s="88"/>
      <c r="H40" s="88"/>
      <c r="I40" s="88"/>
    </row>
    <row r="42" spans="1:9" x14ac:dyDescent="0.25">
      <c r="G42" s="89" t="s">
        <v>40</v>
      </c>
      <c r="H42" s="89"/>
      <c r="I42" s="89"/>
    </row>
    <row r="43" spans="1:9" ht="15.75" customHeight="1" x14ac:dyDescent="0.25"/>
  </sheetData>
  <sheetProtection algorithmName="SHA-512" hashValue="uZW6qOIQeh4bqc/v52/S+z3fT+KDaWi21hjvjzNvu0ZAqmGw666jSgAyYWSw+uVAJB7Prib7WYZw8aHE6k/UgA==" saltValue="REtuXJWBGYaqbEeIMaaFGw==" spinCount="100000" sheet="1" objects="1" scenarios="1"/>
  <mergeCells count="37">
    <mergeCell ref="A37:D37"/>
    <mergeCell ref="H37:H39"/>
    <mergeCell ref="A38:D38"/>
    <mergeCell ref="A39:D39"/>
    <mergeCell ref="A40:I40"/>
    <mergeCell ref="G42:I42"/>
    <mergeCell ref="B32:B36"/>
    <mergeCell ref="C32:D32"/>
    <mergeCell ref="C33:D33"/>
    <mergeCell ref="C34:D34"/>
    <mergeCell ref="C35:D35"/>
    <mergeCell ref="C36:D36"/>
    <mergeCell ref="B24:C26"/>
    <mergeCell ref="B27:B31"/>
    <mergeCell ref="C27:D27"/>
    <mergeCell ref="C28:D28"/>
    <mergeCell ref="C29:D29"/>
    <mergeCell ref="C30:D30"/>
    <mergeCell ref="C31:D31"/>
    <mergeCell ref="A7:D7"/>
    <mergeCell ref="E7:I7"/>
    <mergeCell ref="B8:D8"/>
    <mergeCell ref="B9:D9"/>
    <mergeCell ref="B10:C16"/>
    <mergeCell ref="B17:C23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 xml:space="preserve">&amp;L&amp;UОбразац понуде по партијама&amp;R&amp;14Партија бр. 25.
</oddHeader>
    <oddFooter>&amp;R&amp;P/&amp;N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8BBB9-5B4D-4559-8749-AE2C098683EB}">
  <sheetPr>
    <pageSetUpPr fitToPage="1"/>
  </sheetPr>
  <dimension ref="A1:Q43"/>
  <sheetViews>
    <sheetView topLeftCell="A10" workbookViewId="0">
      <selection activeCell="H22" sqref="H22:H29"/>
    </sheetView>
  </sheetViews>
  <sheetFormatPr defaultRowHeight="15" x14ac:dyDescent="0.25"/>
  <cols>
    <col min="1" max="1" width="2.7109375" style="31" customWidth="1"/>
    <col min="2" max="2" width="9" style="31" customWidth="1"/>
    <col min="3" max="3" width="7.85546875" style="31" customWidth="1"/>
    <col min="4" max="4" width="5.7109375" style="31" customWidth="1"/>
    <col min="5" max="5" width="12" style="31" customWidth="1"/>
    <col min="6" max="6" width="12.42578125" style="31" customWidth="1"/>
    <col min="7" max="7" width="13.140625" style="31" bestFit="1" customWidth="1"/>
    <col min="8" max="8" width="13.42578125" style="31" customWidth="1"/>
    <col min="9" max="9" width="21" style="31" customWidth="1"/>
    <col min="10" max="16384" width="9.140625" style="31"/>
  </cols>
  <sheetData>
    <row r="1" spans="1:16" x14ac:dyDescent="0.25">
      <c r="A1" s="28" t="s">
        <v>0</v>
      </c>
      <c r="B1" s="29"/>
      <c r="C1" s="29"/>
      <c r="D1" s="30"/>
      <c r="E1" s="1"/>
      <c r="F1" s="2"/>
      <c r="G1" s="2"/>
      <c r="H1" s="2"/>
      <c r="I1" s="3"/>
    </row>
    <row r="2" spans="1:16" x14ac:dyDescent="0.25">
      <c r="A2" s="32" t="s">
        <v>1</v>
      </c>
      <c r="B2" s="33"/>
      <c r="C2" s="33"/>
      <c r="D2" s="34"/>
      <c r="E2" s="4"/>
      <c r="F2" s="5"/>
      <c r="G2" s="5"/>
      <c r="H2" s="5"/>
      <c r="I2" s="6"/>
    </row>
    <row r="3" spans="1:16" x14ac:dyDescent="0.25">
      <c r="A3" s="32" t="s">
        <v>2</v>
      </c>
      <c r="B3" s="33"/>
      <c r="C3" s="33"/>
      <c r="D3" s="34"/>
      <c r="E3" s="4"/>
      <c r="F3" s="5"/>
      <c r="G3" s="5"/>
      <c r="H3" s="5"/>
      <c r="I3" s="6"/>
    </row>
    <row r="4" spans="1:16" x14ac:dyDescent="0.25">
      <c r="A4" s="32" t="s">
        <v>3</v>
      </c>
      <c r="B4" s="33"/>
      <c r="C4" s="33"/>
      <c r="D4" s="34"/>
      <c r="E4" s="4"/>
      <c r="F4" s="5"/>
      <c r="G4" s="5"/>
      <c r="H4" s="5"/>
      <c r="I4" s="6"/>
    </row>
    <row r="5" spans="1:16" x14ac:dyDescent="0.25">
      <c r="A5" s="32" t="s">
        <v>4</v>
      </c>
      <c r="B5" s="33"/>
      <c r="C5" s="33"/>
      <c r="D5" s="34"/>
      <c r="E5" s="4"/>
      <c r="F5" s="5"/>
      <c r="G5" s="5"/>
      <c r="H5" s="5"/>
      <c r="I5" s="6"/>
    </row>
    <row r="6" spans="1:16" x14ac:dyDescent="0.25">
      <c r="A6" s="32" t="s">
        <v>5</v>
      </c>
      <c r="B6" s="33"/>
      <c r="C6" s="33"/>
      <c r="D6" s="34"/>
      <c r="E6" s="4"/>
      <c r="F6" s="5"/>
      <c r="G6" s="5"/>
      <c r="H6" s="5"/>
      <c r="I6" s="6"/>
    </row>
    <row r="7" spans="1:16" ht="15.75" thickBot="1" x14ac:dyDescent="0.3">
      <c r="A7" s="35" t="s">
        <v>6</v>
      </c>
      <c r="B7" s="36"/>
      <c r="C7" s="36"/>
      <c r="D7" s="37"/>
      <c r="E7" s="7"/>
      <c r="F7" s="8"/>
      <c r="G7" s="8"/>
      <c r="H7" s="8"/>
      <c r="I7" s="9"/>
    </row>
    <row r="8" spans="1:16" ht="96" customHeight="1" x14ac:dyDescent="0.25">
      <c r="A8" s="10" t="s">
        <v>7</v>
      </c>
      <c r="B8" s="11" t="s">
        <v>8</v>
      </c>
      <c r="C8" s="12"/>
      <c r="D8" s="13"/>
      <c r="E8" s="14" t="s">
        <v>9</v>
      </c>
      <c r="F8" s="14" t="s">
        <v>10</v>
      </c>
      <c r="G8" s="15" t="s">
        <v>11</v>
      </c>
      <c r="H8" s="16" t="s">
        <v>12</v>
      </c>
      <c r="I8" s="17" t="s">
        <v>13</v>
      </c>
    </row>
    <row r="9" spans="1:16" ht="15.75" thickBot="1" x14ac:dyDescent="0.3">
      <c r="A9" s="18">
        <v>1</v>
      </c>
      <c r="B9" s="19">
        <v>2</v>
      </c>
      <c r="C9" s="20"/>
      <c r="D9" s="21"/>
      <c r="E9" s="22">
        <v>3</v>
      </c>
      <c r="F9" s="22">
        <v>4</v>
      </c>
      <c r="G9" s="23" t="s">
        <v>14</v>
      </c>
      <c r="H9" s="24">
        <v>6</v>
      </c>
      <c r="I9" s="25" t="s">
        <v>15</v>
      </c>
    </row>
    <row r="10" spans="1:16" ht="15" customHeight="1" x14ac:dyDescent="0.25">
      <c r="A10" s="38">
        <v>1</v>
      </c>
      <c r="B10" s="39" t="s">
        <v>47</v>
      </c>
      <c r="C10" s="105"/>
      <c r="D10" s="40" t="s">
        <v>42</v>
      </c>
      <c r="E10" s="41">
        <v>0</v>
      </c>
      <c r="F10" s="42">
        <v>21967.91</v>
      </c>
      <c r="G10" s="43">
        <f>F10*E10</f>
        <v>0</v>
      </c>
      <c r="H10" s="90"/>
      <c r="I10" s="26">
        <f>H10*E10</f>
        <v>0</v>
      </c>
      <c r="J10" s="27"/>
      <c r="K10" s="27"/>
      <c r="L10" s="27"/>
      <c r="M10" s="27"/>
      <c r="N10" s="27"/>
      <c r="O10" s="27"/>
      <c r="P10" s="27"/>
    </row>
    <row r="11" spans="1:16" x14ac:dyDescent="0.25">
      <c r="A11" s="44">
        <v>2</v>
      </c>
      <c r="B11" s="58"/>
      <c r="C11" s="58"/>
      <c r="D11" s="46" t="s">
        <v>48</v>
      </c>
      <c r="E11" s="47">
        <v>0</v>
      </c>
      <c r="F11" s="48">
        <v>13321</v>
      </c>
      <c r="G11" s="49">
        <f t="shared" ref="G11:G37" si="0">F11*E11</f>
        <v>0</v>
      </c>
      <c r="H11" s="91"/>
      <c r="I11" s="50">
        <f t="shared" ref="I11:I37" si="1">H11*E11</f>
        <v>0</v>
      </c>
    </row>
    <row r="12" spans="1:16" x14ac:dyDescent="0.25">
      <c r="A12" s="44">
        <v>3</v>
      </c>
      <c r="B12" s="58"/>
      <c r="C12" s="58"/>
      <c r="D12" s="46" t="s">
        <v>19</v>
      </c>
      <c r="E12" s="47">
        <v>8.59</v>
      </c>
      <c r="F12" s="48">
        <v>11341.91</v>
      </c>
      <c r="G12" s="49">
        <f t="shared" si="0"/>
        <v>97427.006899999993</v>
      </c>
      <c r="H12" s="91"/>
      <c r="I12" s="50">
        <f t="shared" si="1"/>
        <v>0</v>
      </c>
    </row>
    <row r="13" spans="1:16" x14ac:dyDescent="0.25">
      <c r="A13" s="44">
        <v>4</v>
      </c>
      <c r="B13" s="58"/>
      <c r="C13" s="58"/>
      <c r="D13" s="46" t="s">
        <v>20</v>
      </c>
      <c r="E13" s="47">
        <v>8.59</v>
      </c>
      <c r="F13" s="48">
        <v>7531.34</v>
      </c>
      <c r="G13" s="49">
        <f t="shared" si="0"/>
        <v>64694.210599999999</v>
      </c>
      <c r="H13" s="91"/>
      <c r="I13" s="50">
        <f t="shared" si="1"/>
        <v>0</v>
      </c>
      <c r="O13" s="51"/>
      <c r="P13" s="51"/>
    </row>
    <row r="14" spans="1:16" x14ac:dyDescent="0.25">
      <c r="A14" s="44">
        <v>5</v>
      </c>
      <c r="B14" s="58"/>
      <c r="C14" s="58"/>
      <c r="D14" s="46" t="s">
        <v>21</v>
      </c>
      <c r="E14" s="47">
        <v>17.420000000000002</v>
      </c>
      <c r="F14" s="48">
        <v>4495.34</v>
      </c>
      <c r="G14" s="49">
        <f t="shared" si="0"/>
        <v>78308.822800000009</v>
      </c>
      <c r="H14" s="91"/>
      <c r="I14" s="50">
        <f t="shared" si="1"/>
        <v>0</v>
      </c>
      <c r="O14" s="51"/>
      <c r="P14" s="51"/>
    </row>
    <row r="15" spans="1:16" x14ac:dyDescent="0.25">
      <c r="A15" s="44">
        <v>6</v>
      </c>
      <c r="B15" s="58"/>
      <c r="C15" s="58"/>
      <c r="D15" s="46" t="s">
        <v>23</v>
      </c>
      <c r="E15" s="47">
        <v>0</v>
      </c>
      <c r="F15" s="48">
        <v>2900</v>
      </c>
      <c r="G15" s="49">
        <f t="shared" si="0"/>
        <v>0</v>
      </c>
      <c r="H15" s="91"/>
      <c r="I15" s="50">
        <f t="shared" si="1"/>
        <v>0</v>
      </c>
    </row>
    <row r="16" spans="1:16" x14ac:dyDescent="0.25">
      <c r="A16" s="44">
        <v>7</v>
      </c>
      <c r="B16" s="58"/>
      <c r="C16" s="58"/>
      <c r="D16" s="46" t="s">
        <v>22</v>
      </c>
      <c r="E16" s="47">
        <v>0</v>
      </c>
      <c r="F16" s="48">
        <v>2747.25</v>
      </c>
      <c r="G16" s="49">
        <f t="shared" si="0"/>
        <v>0</v>
      </c>
      <c r="H16" s="91"/>
      <c r="I16" s="50">
        <f t="shared" si="1"/>
        <v>0</v>
      </c>
    </row>
    <row r="17" spans="1:14" ht="15" customHeight="1" x14ac:dyDescent="0.25">
      <c r="A17" s="44">
        <v>8</v>
      </c>
      <c r="B17" s="45" t="s">
        <v>16</v>
      </c>
      <c r="C17" s="45"/>
      <c r="D17" s="46" t="s">
        <v>17</v>
      </c>
      <c r="E17" s="47">
        <v>0</v>
      </c>
      <c r="F17" s="48">
        <v>16966.59</v>
      </c>
      <c r="G17" s="49">
        <f t="shared" si="0"/>
        <v>0</v>
      </c>
      <c r="H17" s="91"/>
      <c r="I17" s="50">
        <f t="shared" si="1"/>
        <v>0</v>
      </c>
      <c r="N17" s="51"/>
    </row>
    <row r="18" spans="1:14" x14ac:dyDescent="0.25">
      <c r="A18" s="44">
        <v>9</v>
      </c>
      <c r="B18" s="45"/>
      <c r="C18" s="45"/>
      <c r="D18" s="46" t="s">
        <v>18</v>
      </c>
      <c r="E18" s="47">
        <v>0</v>
      </c>
      <c r="F18" s="48">
        <v>9550.75</v>
      </c>
      <c r="G18" s="49">
        <f t="shared" si="0"/>
        <v>0</v>
      </c>
      <c r="H18" s="91"/>
      <c r="I18" s="50">
        <f t="shared" si="1"/>
        <v>0</v>
      </c>
    </row>
    <row r="19" spans="1:14" x14ac:dyDescent="0.25">
      <c r="A19" s="44">
        <v>10</v>
      </c>
      <c r="B19" s="45"/>
      <c r="C19" s="45"/>
      <c r="D19" s="46" t="s">
        <v>19</v>
      </c>
      <c r="E19" s="47">
        <v>0</v>
      </c>
      <c r="F19" s="48">
        <v>5120.5</v>
      </c>
      <c r="G19" s="49">
        <f t="shared" si="0"/>
        <v>0</v>
      </c>
      <c r="H19" s="91"/>
      <c r="I19" s="50">
        <f t="shared" si="1"/>
        <v>0</v>
      </c>
    </row>
    <row r="20" spans="1:14" x14ac:dyDescent="0.25">
      <c r="A20" s="44">
        <v>11</v>
      </c>
      <c r="B20" s="45"/>
      <c r="C20" s="45"/>
      <c r="D20" s="46" t="s">
        <v>20</v>
      </c>
      <c r="E20" s="47">
        <v>2.71</v>
      </c>
      <c r="F20" s="48">
        <v>3850</v>
      </c>
      <c r="G20" s="49">
        <f t="shared" si="0"/>
        <v>10433.5</v>
      </c>
      <c r="H20" s="91"/>
      <c r="I20" s="50">
        <f t="shared" si="1"/>
        <v>0</v>
      </c>
    </row>
    <row r="21" spans="1:14" ht="15" customHeight="1" x14ac:dyDescent="0.25">
      <c r="A21" s="44">
        <v>12</v>
      </c>
      <c r="B21" s="45"/>
      <c r="C21" s="45"/>
      <c r="D21" s="46" t="s">
        <v>21</v>
      </c>
      <c r="E21" s="47">
        <v>5.42</v>
      </c>
      <c r="F21" s="48">
        <v>3000</v>
      </c>
      <c r="G21" s="49">
        <f t="shared" si="0"/>
        <v>16260</v>
      </c>
      <c r="H21" s="91"/>
      <c r="I21" s="50">
        <f t="shared" si="1"/>
        <v>0</v>
      </c>
    </row>
    <row r="22" spans="1:14" x14ac:dyDescent="0.25">
      <c r="A22" s="44">
        <v>13</v>
      </c>
      <c r="B22" s="45"/>
      <c r="C22" s="45"/>
      <c r="D22" s="46" t="s">
        <v>22</v>
      </c>
      <c r="E22" s="47">
        <v>0</v>
      </c>
      <c r="F22" s="48">
        <v>2747.25</v>
      </c>
      <c r="G22" s="49">
        <f t="shared" si="0"/>
        <v>0</v>
      </c>
      <c r="H22" s="91"/>
      <c r="I22" s="50">
        <f t="shared" si="1"/>
        <v>0</v>
      </c>
    </row>
    <row r="23" spans="1:14" x14ac:dyDescent="0.25">
      <c r="A23" s="44">
        <v>14</v>
      </c>
      <c r="B23" s="45"/>
      <c r="C23" s="45"/>
      <c r="D23" s="46" t="s">
        <v>23</v>
      </c>
      <c r="E23" s="47">
        <v>0</v>
      </c>
      <c r="F23" s="48">
        <v>2600</v>
      </c>
      <c r="G23" s="49">
        <f t="shared" si="0"/>
        <v>0</v>
      </c>
      <c r="H23" s="91"/>
      <c r="I23" s="50">
        <f t="shared" si="1"/>
        <v>0</v>
      </c>
    </row>
    <row r="24" spans="1:14" ht="15" customHeight="1" x14ac:dyDescent="0.25">
      <c r="A24" s="44">
        <v>15</v>
      </c>
      <c r="B24" s="45" t="s">
        <v>45</v>
      </c>
      <c r="C24" s="45"/>
      <c r="D24" s="46" t="s">
        <v>17</v>
      </c>
      <c r="E24" s="47">
        <v>0</v>
      </c>
      <c r="F24" s="48">
        <v>11756.25</v>
      </c>
      <c r="G24" s="49">
        <f t="shared" si="0"/>
        <v>0</v>
      </c>
      <c r="H24" s="91"/>
      <c r="I24" s="50">
        <f t="shared" si="1"/>
        <v>0</v>
      </c>
    </row>
    <row r="25" spans="1:14" ht="15" customHeight="1" x14ac:dyDescent="0.25">
      <c r="A25" s="44">
        <v>16</v>
      </c>
      <c r="B25" s="45"/>
      <c r="C25" s="45"/>
      <c r="D25" s="46" t="s">
        <v>18</v>
      </c>
      <c r="E25" s="47">
        <v>0</v>
      </c>
      <c r="F25" s="48">
        <v>8143.66</v>
      </c>
      <c r="G25" s="49">
        <f t="shared" si="0"/>
        <v>0</v>
      </c>
      <c r="H25" s="91"/>
      <c r="I25" s="50">
        <f t="shared" si="1"/>
        <v>0</v>
      </c>
    </row>
    <row r="26" spans="1:14" x14ac:dyDescent="0.25">
      <c r="A26" s="44">
        <v>17</v>
      </c>
      <c r="B26" s="45"/>
      <c r="C26" s="45"/>
      <c r="D26" s="46" t="s">
        <v>19</v>
      </c>
      <c r="E26" s="47">
        <v>0</v>
      </c>
      <c r="F26" s="48">
        <v>5289.16</v>
      </c>
      <c r="G26" s="49">
        <f t="shared" si="0"/>
        <v>0</v>
      </c>
      <c r="H26" s="91"/>
      <c r="I26" s="50">
        <f t="shared" si="1"/>
        <v>0</v>
      </c>
    </row>
    <row r="27" spans="1:14" ht="15" customHeight="1" x14ac:dyDescent="0.25">
      <c r="A27" s="44">
        <v>18</v>
      </c>
      <c r="B27" s="45"/>
      <c r="C27" s="45"/>
      <c r="D27" s="46" t="s">
        <v>20</v>
      </c>
      <c r="E27" s="47">
        <v>5.46</v>
      </c>
      <c r="F27" s="48">
        <v>3776.66</v>
      </c>
      <c r="G27" s="49">
        <f t="shared" si="0"/>
        <v>20620.563599999998</v>
      </c>
      <c r="H27" s="91"/>
      <c r="I27" s="50">
        <f t="shared" si="1"/>
        <v>0</v>
      </c>
    </row>
    <row r="28" spans="1:14" x14ac:dyDescent="0.25">
      <c r="A28" s="44">
        <v>19</v>
      </c>
      <c r="B28" s="45" t="s">
        <v>28</v>
      </c>
      <c r="C28" s="45" t="s">
        <v>29</v>
      </c>
      <c r="D28" s="58"/>
      <c r="E28" s="47">
        <v>125.29</v>
      </c>
      <c r="F28" s="48">
        <v>2480</v>
      </c>
      <c r="G28" s="49">
        <f t="shared" si="0"/>
        <v>310719.2</v>
      </c>
      <c r="H28" s="91"/>
      <c r="I28" s="50">
        <f t="shared" si="1"/>
        <v>0</v>
      </c>
    </row>
    <row r="29" spans="1:14" ht="15" customHeight="1" x14ac:dyDescent="0.25">
      <c r="A29" s="44">
        <v>20</v>
      </c>
      <c r="B29" s="45"/>
      <c r="C29" s="45" t="s">
        <v>30</v>
      </c>
      <c r="D29" s="58"/>
      <c r="E29" s="47">
        <v>0</v>
      </c>
      <c r="F29" s="48">
        <v>1965.21</v>
      </c>
      <c r="G29" s="49">
        <f t="shared" si="0"/>
        <v>0</v>
      </c>
      <c r="H29" s="91"/>
      <c r="I29" s="50">
        <f t="shared" si="1"/>
        <v>0</v>
      </c>
    </row>
    <row r="30" spans="1:14" ht="15" customHeight="1" x14ac:dyDescent="0.25">
      <c r="A30" s="44">
        <v>21</v>
      </c>
      <c r="B30" s="45"/>
      <c r="C30" s="45" t="s">
        <v>31</v>
      </c>
      <c r="D30" s="45"/>
      <c r="E30" s="59">
        <v>0</v>
      </c>
      <c r="F30" s="60">
        <v>1860.4</v>
      </c>
      <c r="G30" s="49">
        <f t="shared" si="0"/>
        <v>0</v>
      </c>
      <c r="H30" s="91"/>
      <c r="I30" s="50">
        <f t="shared" si="1"/>
        <v>0</v>
      </c>
    </row>
    <row r="31" spans="1:14" ht="15" customHeight="1" x14ac:dyDescent="0.25">
      <c r="A31" s="44">
        <v>22</v>
      </c>
      <c r="B31" s="45"/>
      <c r="C31" s="45" t="s">
        <v>32</v>
      </c>
      <c r="D31" s="45"/>
      <c r="E31" s="59">
        <v>0</v>
      </c>
      <c r="F31" s="60">
        <v>1755.58</v>
      </c>
      <c r="G31" s="49">
        <f t="shared" si="0"/>
        <v>0</v>
      </c>
      <c r="H31" s="91"/>
      <c r="I31" s="50">
        <f t="shared" si="1"/>
        <v>0</v>
      </c>
    </row>
    <row r="32" spans="1:14" ht="15" customHeight="1" x14ac:dyDescent="0.25">
      <c r="A32" s="44">
        <v>23</v>
      </c>
      <c r="B32" s="45"/>
      <c r="C32" s="45" t="s">
        <v>33</v>
      </c>
      <c r="D32" s="45"/>
      <c r="E32" s="59">
        <v>0</v>
      </c>
      <c r="F32" s="60">
        <v>1755.58</v>
      </c>
      <c r="G32" s="49">
        <f t="shared" si="0"/>
        <v>0</v>
      </c>
      <c r="H32" s="91"/>
      <c r="I32" s="50">
        <f t="shared" si="1"/>
        <v>0</v>
      </c>
    </row>
    <row r="33" spans="1:17" ht="15" customHeight="1" x14ac:dyDescent="0.25">
      <c r="A33" s="44">
        <v>24</v>
      </c>
      <c r="B33" s="45" t="s">
        <v>46</v>
      </c>
      <c r="C33" s="45" t="s">
        <v>29</v>
      </c>
      <c r="D33" s="58"/>
      <c r="E33" s="47">
        <v>89.28</v>
      </c>
      <c r="F33" s="48">
        <v>1570</v>
      </c>
      <c r="G33" s="49">
        <f t="shared" si="0"/>
        <v>140169.60000000001</v>
      </c>
      <c r="H33" s="91"/>
      <c r="I33" s="50">
        <f t="shared" si="1"/>
        <v>0</v>
      </c>
    </row>
    <row r="34" spans="1:17" ht="15" customHeight="1" x14ac:dyDescent="0.25">
      <c r="A34" s="44">
        <v>25</v>
      </c>
      <c r="B34" s="45"/>
      <c r="C34" s="45" t="s">
        <v>30</v>
      </c>
      <c r="D34" s="58"/>
      <c r="E34" s="47">
        <v>0</v>
      </c>
      <c r="F34" s="48">
        <v>1177.23</v>
      </c>
      <c r="G34" s="49">
        <f t="shared" si="0"/>
        <v>0</v>
      </c>
      <c r="H34" s="91"/>
      <c r="I34" s="50">
        <f t="shared" si="1"/>
        <v>0</v>
      </c>
    </row>
    <row r="35" spans="1:17" ht="15" customHeight="1" x14ac:dyDescent="0.25">
      <c r="A35" s="44">
        <v>26</v>
      </c>
      <c r="B35" s="45"/>
      <c r="C35" s="45" t="s">
        <v>31</v>
      </c>
      <c r="D35" s="45"/>
      <c r="E35" s="59">
        <v>0</v>
      </c>
      <c r="F35" s="60">
        <v>999.48</v>
      </c>
      <c r="G35" s="61">
        <f t="shared" si="0"/>
        <v>0</v>
      </c>
      <c r="H35" s="91"/>
      <c r="I35" s="50">
        <f t="shared" si="1"/>
        <v>0</v>
      </c>
    </row>
    <row r="36" spans="1:17" ht="15" customHeight="1" x14ac:dyDescent="0.25">
      <c r="A36" s="44">
        <v>27</v>
      </c>
      <c r="B36" s="45"/>
      <c r="C36" s="45" t="s">
        <v>32</v>
      </c>
      <c r="D36" s="45"/>
      <c r="E36" s="59">
        <v>0</v>
      </c>
      <c r="F36" s="60">
        <v>928.16</v>
      </c>
      <c r="G36" s="61">
        <f t="shared" si="0"/>
        <v>0</v>
      </c>
      <c r="H36" s="91"/>
      <c r="I36" s="50">
        <f t="shared" si="1"/>
        <v>0</v>
      </c>
    </row>
    <row r="37" spans="1:17" ht="15" customHeight="1" thickBot="1" x14ac:dyDescent="0.3">
      <c r="A37" s="94">
        <v>28</v>
      </c>
      <c r="B37" s="95"/>
      <c r="C37" s="95" t="s">
        <v>33</v>
      </c>
      <c r="D37" s="95"/>
      <c r="E37" s="96">
        <v>0</v>
      </c>
      <c r="F37" s="97">
        <v>928.16</v>
      </c>
      <c r="G37" s="98">
        <f t="shared" si="0"/>
        <v>0</v>
      </c>
      <c r="H37" s="91"/>
      <c r="I37" s="50">
        <f t="shared" si="1"/>
        <v>0</v>
      </c>
    </row>
    <row r="38" spans="1:17" ht="15" customHeight="1" x14ac:dyDescent="0.25">
      <c r="A38" s="99" t="s">
        <v>35</v>
      </c>
      <c r="B38" s="100"/>
      <c r="C38" s="100"/>
      <c r="D38" s="101"/>
      <c r="E38" s="102">
        <f>SUM(E10:E27)</f>
        <v>48.190000000000005</v>
      </c>
      <c r="F38" s="103"/>
      <c r="G38" s="104">
        <f>SUM(G10:G27)</f>
        <v>287744.10389999999</v>
      </c>
      <c r="H38" s="73" t="s">
        <v>36</v>
      </c>
      <c r="I38" s="74">
        <f>SUM(I10:I27)</f>
        <v>0</v>
      </c>
    </row>
    <row r="39" spans="1:17" ht="15" customHeight="1" thickBot="1" x14ac:dyDescent="0.3">
      <c r="A39" s="75" t="s">
        <v>37</v>
      </c>
      <c r="B39" s="76"/>
      <c r="C39" s="76"/>
      <c r="D39" s="77"/>
      <c r="E39" s="78">
        <f>SUM(E28:E34)</f>
        <v>214.57</v>
      </c>
      <c r="F39" s="79"/>
      <c r="G39" s="80">
        <f>SUM(G28:G34)</f>
        <v>450888.80000000005</v>
      </c>
      <c r="H39" s="81"/>
      <c r="I39" s="82">
        <f>SUM(I28:I34)</f>
        <v>0</v>
      </c>
      <c r="Q39" s="111"/>
    </row>
    <row r="40" spans="1:17" ht="15.75" customHeight="1" thickBot="1" x14ac:dyDescent="0.3">
      <c r="A40" s="83" t="s">
        <v>38</v>
      </c>
      <c r="B40" s="84"/>
      <c r="C40" s="84"/>
      <c r="D40" s="84"/>
      <c r="E40" s="79">
        <f>SUM(E38:E39)</f>
        <v>262.76</v>
      </c>
      <c r="F40" s="79"/>
      <c r="G40" s="85">
        <f>SUM(G38:G39)</f>
        <v>738632.90390000003</v>
      </c>
      <c r="H40" s="86"/>
      <c r="I40" s="87">
        <f>SUM(I38:I39)</f>
        <v>0</v>
      </c>
    </row>
    <row r="41" spans="1:17" ht="27.75" customHeight="1" x14ac:dyDescent="0.25">
      <c r="A41" s="88" t="s">
        <v>39</v>
      </c>
      <c r="B41" s="88"/>
      <c r="C41" s="88"/>
      <c r="D41" s="88"/>
      <c r="E41" s="88"/>
      <c r="F41" s="88"/>
      <c r="G41" s="88"/>
      <c r="H41" s="88"/>
      <c r="I41" s="88"/>
    </row>
    <row r="43" spans="1:17" x14ac:dyDescent="0.25">
      <c r="G43" s="89" t="s">
        <v>40</v>
      </c>
      <c r="H43" s="89"/>
      <c r="I43" s="89"/>
    </row>
  </sheetData>
  <sheetProtection algorithmName="SHA-512" hashValue="KUh23r7aNaFoXtYwXN7q1RyEInb5JKlUU+iHBik9gBWcTNnE5WRMxSun7Y7ZTGQiFedzUKllgZGeTObIUdIVSA==" saltValue="5oyhRvGD+Gq9IYs0r4m/eQ==" spinCount="100000" sheet="1" objects="1" scenarios="1"/>
  <mergeCells count="37">
    <mergeCell ref="A38:D38"/>
    <mergeCell ref="H38:H40"/>
    <mergeCell ref="A39:D39"/>
    <mergeCell ref="A40:D40"/>
    <mergeCell ref="A41:I41"/>
    <mergeCell ref="G43:I43"/>
    <mergeCell ref="B33:B37"/>
    <mergeCell ref="C33:D33"/>
    <mergeCell ref="C34:D34"/>
    <mergeCell ref="C35:D35"/>
    <mergeCell ref="C36:D36"/>
    <mergeCell ref="C37:D37"/>
    <mergeCell ref="B24:C27"/>
    <mergeCell ref="B28:B32"/>
    <mergeCell ref="C28:D28"/>
    <mergeCell ref="C29:D29"/>
    <mergeCell ref="C30:D30"/>
    <mergeCell ref="C31:D31"/>
    <mergeCell ref="C32:D32"/>
    <mergeCell ref="A7:D7"/>
    <mergeCell ref="E7:I7"/>
    <mergeCell ref="B8:D8"/>
    <mergeCell ref="B9:D9"/>
    <mergeCell ref="B10:C16"/>
    <mergeCell ref="B17:C23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0" orientation="portrait" r:id="rId1"/>
  <headerFooter>
    <oddHeader xml:space="preserve">&amp;L&amp;UОбразац понуде по партијама&amp;R&amp;14Партија бр. 32.
</oddHeader>
    <oddFooter>&amp;R&amp;P/&amp;N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71ACC-5544-4E22-87BC-D9F2B22CFE54}">
  <sheetPr>
    <pageSetUpPr fitToPage="1"/>
  </sheetPr>
  <dimension ref="A1:P43"/>
  <sheetViews>
    <sheetView topLeftCell="A15" workbookViewId="0">
      <selection activeCell="H22" sqref="H22:H29"/>
    </sheetView>
  </sheetViews>
  <sheetFormatPr defaultRowHeight="15" x14ac:dyDescent="0.25"/>
  <cols>
    <col min="1" max="1" width="2.7109375" style="31" customWidth="1"/>
    <col min="2" max="2" width="9" style="31" customWidth="1"/>
    <col min="3" max="3" width="7.85546875" style="31" customWidth="1"/>
    <col min="4" max="4" width="5.7109375" style="31" customWidth="1"/>
    <col min="5" max="5" width="12" style="31" customWidth="1"/>
    <col min="6" max="6" width="12.42578125" style="31" customWidth="1"/>
    <col min="7" max="7" width="13.140625" style="31" bestFit="1" customWidth="1"/>
    <col min="8" max="8" width="13.42578125" style="31" customWidth="1"/>
    <col min="9" max="9" width="21" style="31" customWidth="1"/>
    <col min="10" max="16384" width="9.140625" style="31"/>
  </cols>
  <sheetData>
    <row r="1" spans="1:16" x14ac:dyDescent="0.25">
      <c r="A1" s="28" t="s">
        <v>0</v>
      </c>
      <c r="B1" s="29"/>
      <c r="C1" s="29"/>
      <c r="D1" s="30"/>
      <c r="E1" s="1"/>
      <c r="F1" s="2"/>
      <c r="G1" s="2"/>
      <c r="H1" s="2"/>
      <c r="I1" s="3"/>
    </row>
    <row r="2" spans="1:16" x14ac:dyDescent="0.25">
      <c r="A2" s="32" t="s">
        <v>1</v>
      </c>
      <c r="B2" s="33"/>
      <c r="C2" s="33"/>
      <c r="D2" s="34"/>
      <c r="E2" s="4"/>
      <c r="F2" s="5"/>
      <c r="G2" s="5"/>
      <c r="H2" s="5"/>
      <c r="I2" s="6"/>
    </row>
    <row r="3" spans="1:16" x14ac:dyDescent="0.25">
      <c r="A3" s="32" t="s">
        <v>2</v>
      </c>
      <c r="B3" s="33"/>
      <c r="C3" s="33"/>
      <c r="D3" s="34"/>
      <c r="E3" s="4"/>
      <c r="F3" s="5"/>
      <c r="G3" s="5"/>
      <c r="H3" s="5"/>
      <c r="I3" s="6"/>
    </row>
    <row r="4" spans="1:16" x14ac:dyDescent="0.25">
      <c r="A4" s="32" t="s">
        <v>3</v>
      </c>
      <c r="B4" s="33"/>
      <c r="C4" s="33"/>
      <c r="D4" s="34"/>
      <c r="E4" s="4"/>
      <c r="F4" s="5"/>
      <c r="G4" s="5"/>
      <c r="H4" s="5"/>
      <c r="I4" s="6"/>
    </row>
    <row r="5" spans="1:16" x14ac:dyDescent="0.25">
      <c r="A5" s="32" t="s">
        <v>4</v>
      </c>
      <c r="B5" s="33"/>
      <c r="C5" s="33"/>
      <c r="D5" s="34"/>
      <c r="E5" s="4"/>
      <c r="F5" s="5"/>
      <c r="G5" s="5"/>
      <c r="H5" s="5"/>
      <c r="I5" s="6"/>
    </row>
    <row r="6" spans="1:16" x14ac:dyDescent="0.25">
      <c r="A6" s="32" t="s">
        <v>5</v>
      </c>
      <c r="B6" s="33"/>
      <c r="C6" s="33"/>
      <c r="D6" s="34"/>
      <c r="E6" s="4"/>
      <c r="F6" s="5"/>
      <c r="G6" s="5"/>
      <c r="H6" s="5"/>
      <c r="I6" s="6"/>
    </row>
    <row r="7" spans="1:16" ht="15.75" thickBot="1" x14ac:dyDescent="0.3">
      <c r="A7" s="35" t="s">
        <v>6</v>
      </c>
      <c r="B7" s="36"/>
      <c r="C7" s="36"/>
      <c r="D7" s="37"/>
      <c r="E7" s="7"/>
      <c r="F7" s="8"/>
      <c r="G7" s="8"/>
      <c r="H7" s="8"/>
      <c r="I7" s="9"/>
    </row>
    <row r="8" spans="1:16" ht="96" customHeight="1" x14ac:dyDescent="0.25">
      <c r="A8" s="10" t="s">
        <v>7</v>
      </c>
      <c r="B8" s="11" t="s">
        <v>8</v>
      </c>
      <c r="C8" s="12"/>
      <c r="D8" s="13"/>
      <c r="E8" s="14" t="s">
        <v>9</v>
      </c>
      <c r="F8" s="14" t="s">
        <v>10</v>
      </c>
      <c r="G8" s="15" t="s">
        <v>11</v>
      </c>
      <c r="H8" s="16" t="s">
        <v>12</v>
      </c>
      <c r="I8" s="17" t="s">
        <v>13</v>
      </c>
    </row>
    <row r="9" spans="1:16" ht="15.75" thickBot="1" x14ac:dyDescent="0.3">
      <c r="A9" s="18">
        <v>1</v>
      </c>
      <c r="B9" s="19">
        <v>2</v>
      </c>
      <c r="C9" s="20"/>
      <c r="D9" s="21"/>
      <c r="E9" s="22">
        <v>3</v>
      </c>
      <c r="F9" s="22">
        <v>4</v>
      </c>
      <c r="G9" s="23" t="s">
        <v>14</v>
      </c>
      <c r="H9" s="24">
        <v>6</v>
      </c>
      <c r="I9" s="25" t="s">
        <v>15</v>
      </c>
    </row>
    <row r="10" spans="1:16" ht="15" customHeight="1" x14ac:dyDescent="0.25">
      <c r="A10" s="38">
        <v>1</v>
      </c>
      <c r="B10" s="39" t="s">
        <v>47</v>
      </c>
      <c r="C10" s="105"/>
      <c r="D10" s="40" t="s">
        <v>42</v>
      </c>
      <c r="E10" s="41">
        <v>0</v>
      </c>
      <c r="F10" s="42">
        <v>21967.91</v>
      </c>
      <c r="G10" s="43">
        <f>F10*E10</f>
        <v>0</v>
      </c>
      <c r="H10" s="90"/>
      <c r="I10" s="26">
        <f>H10*E10</f>
        <v>0</v>
      </c>
      <c r="J10" s="27"/>
      <c r="K10" s="27"/>
      <c r="L10" s="27"/>
      <c r="M10" s="27"/>
      <c r="N10" s="27"/>
      <c r="O10" s="27"/>
      <c r="P10" s="27"/>
    </row>
    <row r="11" spans="1:16" x14ac:dyDescent="0.25">
      <c r="A11" s="44">
        <v>2</v>
      </c>
      <c r="B11" s="58"/>
      <c r="C11" s="58"/>
      <c r="D11" s="46" t="s">
        <v>48</v>
      </c>
      <c r="E11" s="47">
        <v>0</v>
      </c>
      <c r="F11" s="48">
        <v>13321</v>
      </c>
      <c r="G11" s="49">
        <f t="shared" ref="G11:G37" si="0">F11*E11</f>
        <v>0</v>
      </c>
      <c r="H11" s="91"/>
      <c r="I11" s="50">
        <f t="shared" ref="I11:I37" si="1">H11*E11</f>
        <v>0</v>
      </c>
    </row>
    <row r="12" spans="1:16" x14ac:dyDescent="0.25">
      <c r="A12" s="44">
        <v>3</v>
      </c>
      <c r="B12" s="58"/>
      <c r="C12" s="58"/>
      <c r="D12" s="46" t="s">
        <v>19</v>
      </c>
      <c r="E12" s="47">
        <v>1.21</v>
      </c>
      <c r="F12" s="48">
        <v>11341.91</v>
      </c>
      <c r="G12" s="49">
        <f t="shared" si="0"/>
        <v>13723.711099999999</v>
      </c>
      <c r="H12" s="91"/>
      <c r="I12" s="50">
        <f t="shared" si="1"/>
        <v>0</v>
      </c>
    </row>
    <row r="13" spans="1:16" x14ac:dyDescent="0.25">
      <c r="A13" s="44">
        <v>4</v>
      </c>
      <c r="B13" s="58"/>
      <c r="C13" s="58"/>
      <c r="D13" s="46" t="s">
        <v>20</v>
      </c>
      <c r="E13" s="47">
        <v>1.21</v>
      </c>
      <c r="F13" s="48">
        <v>7531.34</v>
      </c>
      <c r="G13" s="49">
        <f t="shared" si="0"/>
        <v>9112.9213999999993</v>
      </c>
      <c r="H13" s="91"/>
      <c r="I13" s="50">
        <f t="shared" si="1"/>
        <v>0</v>
      </c>
      <c r="O13" s="51"/>
      <c r="P13" s="51"/>
    </row>
    <row r="14" spans="1:16" x14ac:dyDescent="0.25">
      <c r="A14" s="44">
        <v>5</v>
      </c>
      <c r="B14" s="58"/>
      <c r="C14" s="58"/>
      <c r="D14" s="46" t="s">
        <v>21</v>
      </c>
      <c r="E14" s="47">
        <v>1.21</v>
      </c>
      <c r="F14" s="48">
        <v>4495.34</v>
      </c>
      <c r="G14" s="49">
        <f t="shared" si="0"/>
        <v>5439.3613999999998</v>
      </c>
      <c r="H14" s="91"/>
      <c r="I14" s="50">
        <f t="shared" si="1"/>
        <v>0</v>
      </c>
      <c r="O14" s="51"/>
      <c r="P14" s="51"/>
    </row>
    <row r="15" spans="1:16" x14ac:dyDescent="0.25">
      <c r="A15" s="44">
        <v>6</v>
      </c>
      <c r="B15" s="58"/>
      <c r="C15" s="58"/>
      <c r="D15" s="46" t="s">
        <v>23</v>
      </c>
      <c r="E15" s="47">
        <v>0</v>
      </c>
      <c r="F15" s="48">
        <v>2900</v>
      </c>
      <c r="G15" s="49">
        <f t="shared" si="0"/>
        <v>0</v>
      </c>
      <c r="H15" s="91"/>
      <c r="I15" s="50">
        <f t="shared" si="1"/>
        <v>0</v>
      </c>
    </row>
    <row r="16" spans="1:16" x14ac:dyDescent="0.25">
      <c r="A16" s="44">
        <v>7</v>
      </c>
      <c r="B16" s="58"/>
      <c r="C16" s="58"/>
      <c r="D16" s="46" t="s">
        <v>22</v>
      </c>
      <c r="E16" s="47">
        <v>0</v>
      </c>
      <c r="F16" s="48">
        <v>2747.25</v>
      </c>
      <c r="G16" s="49">
        <f t="shared" si="0"/>
        <v>0</v>
      </c>
      <c r="H16" s="91"/>
      <c r="I16" s="50">
        <f t="shared" si="1"/>
        <v>0</v>
      </c>
    </row>
    <row r="17" spans="1:14" ht="15" customHeight="1" x14ac:dyDescent="0.25">
      <c r="A17" s="44">
        <v>8</v>
      </c>
      <c r="B17" s="45" t="s">
        <v>16</v>
      </c>
      <c r="C17" s="45"/>
      <c r="D17" s="46" t="s">
        <v>17</v>
      </c>
      <c r="E17" s="47">
        <v>0</v>
      </c>
      <c r="F17" s="48">
        <v>16966.59</v>
      </c>
      <c r="G17" s="49">
        <f t="shared" si="0"/>
        <v>0</v>
      </c>
      <c r="H17" s="91"/>
      <c r="I17" s="50">
        <f t="shared" si="1"/>
        <v>0</v>
      </c>
      <c r="N17" s="51"/>
    </row>
    <row r="18" spans="1:14" x14ac:dyDescent="0.25">
      <c r="A18" s="44">
        <v>9</v>
      </c>
      <c r="B18" s="45"/>
      <c r="C18" s="45"/>
      <c r="D18" s="46" t="s">
        <v>18</v>
      </c>
      <c r="E18" s="47">
        <v>0</v>
      </c>
      <c r="F18" s="48">
        <v>9550.75</v>
      </c>
      <c r="G18" s="49">
        <f t="shared" si="0"/>
        <v>0</v>
      </c>
      <c r="H18" s="91"/>
      <c r="I18" s="50">
        <f t="shared" si="1"/>
        <v>0</v>
      </c>
    </row>
    <row r="19" spans="1:14" x14ac:dyDescent="0.25">
      <c r="A19" s="44">
        <v>10</v>
      </c>
      <c r="B19" s="45"/>
      <c r="C19" s="45"/>
      <c r="D19" s="46" t="s">
        <v>19</v>
      </c>
      <c r="E19" s="47">
        <v>39.32</v>
      </c>
      <c r="F19" s="48">
        <v>5120.5</v>
      </c>
      <c r="G19" s="49">
        <f t="shared" si="0"/>
        <v>201338.06</v>
      </c>
      <c r="H19" s="91"/>
      <c r="I19" s="50">
        <f t="shared" si="1"/>
        <v>0</v>
      </c>
    </row>
    <row r="20" spans="1:14" x14ac:dyDescent="0.25">
      <c r="A20" s="44">
        <v>11</v>
      </c>
      <c r="B20" s="45"/>
      <c r="C20" s="45"/>
      <c r="D20" s="46" t="s">
        <v>20</v>
      </c>
      <c r="E20" s="47">
        <v>39.32</v>
      </c>
      <c r="F20" s="48">
        <v>3850</v>
      </c>
      <c r="G20" s="49">
        <f t="shared" si="0"/>
        <v>151382</v>
      </c>
      <c r="H20" s="91"/>
      <c r="I20" s="50">
        <f t="shared" si="1"/>
        <v>0</v>
      </c>
    </row>
    <row r="21" spans="1:14" ht="15" customHeight="1" x14ac:dyDescent="0.25">
      <c r="A21" s="44">
        <v>12</v>
      </c>
      <c r="B21" s="45"/>
      <c r="C21" s="45"/>
      <c r="D21" s="46" t="s">
        <v>21</v>
      </c>
      <c r="E21" s="47">
        <v>39.32</v>
      </c>
      <c r="F21" s="48">
        <v>3000</v>
      </c>
      <c r="G21" s="49">
        <f t="shared" si="0"/>
        <v>117960</v>
      </c>
      <c r="H21" s="91"/>
      <c r="I21" s="50">
        <f t="shared" si="1"/>
        <v>0</v>
      </c>
    </row>
    <row r="22" spans="1:14" x14ac:dyDescent="0.25">
      <c r="A22" s="44">
        <v>13</v>
      </c>
      <c r="B22" s="45"/>
      <c r="C22" s="45"/>
      <c r="D22" s="46" t="s">
        <v>22</v>
      </c>
      <c r="E22" s="47">
        <v>0</v>
      </c>
      <c r="F22" s="48">
        <v>2747.25</v>
      </c>
      <c r="G22" s="49">
        <f t="shared" si="0"/>
        <v>0</v>
      </c>
      <c r="H22" s="91"/>
      <c r="I22" s="50">
        <f t="shared" si="1"/>
        <v>0</v>
      </c>
    </row>
    <row r="23" spans="1:14" x14ac:dyDescent="0.25">
      <c r="A23" s="44">
        <v>14</v>
      </c>
      <c r="B23" s="45"/>
      <c r="C23" s="45"/>
      <c r="D23" s="46" t="s">
        <v>23</v>
      </c>
      <c r="E23" s="47">
        <v>0</v>
      </c>
      <c r="F23" s="48">
        <v>2600</v>
      </c>
      <c r="G23" s="49">
        <f t="shared" si="0"/>
        <v>0</v>
      </c>
      <c r="H23" s="91"/>
      <c r="I23" s="50">
        <f t="shared" si="1"/>
        <v>0</v>
      </c>
    </row>
    <row r="24" spans="1:14" ht="15" customHeight="1" x14ac:dyDescent="0.25">
      <c r="A24" s="44">
        <v>15</v>
      </c>
      <c r="B24" s="45" t="s">
        <v>45</v>
      </c>
      <c r="C24" s="45"/>
      <c r="D24" s="46" t="s">
        <v>17</v>
      </c>
      <c r="E24" s="47">
        <v>0</v>
      </c>
      <c r="F24" s="48">
        <v>11756.25</v>
      </c>
      <c r="G24" s="49">
        <f t="shared" si="0"/>
        <v>0</v>
      </c>
      <c r="H24" s="91"/>
      <c r="I24" s="50">
        <f t="shared" si="1"/>
        <v>0</v>
      </c>
    </row>
    <row r="25" spans="1:14" ht="15" customHeight="1" x14ac:dyDescent="0.25">
      <c r="A25" s="44">
        <v>16</v>
      </c>
      <c r="B25" s="45"/>
      <c r="C25" s="45"/>
      <c r="D25" s="46" t="s">
        <v>18</v>
      </c>
      <c r="E25" s="47">
        <v>0</v>
      </c>
      <c r="F25" s="48">
        <v>8143.66</v>
      </c>
      <c r="G25" s="49">
        <f t="shared" si="0"/>
        <v>0</v>
      </c>
      <c r="H25" s="91"/>
      <c r="I25" s="50">
        <f t="shared" si="1"/>
        <v>0</v>
      </c>
    </row>
    <row r="26" spans="1:14" x14ac:dyDescent="0.25">
      <c r="A26" s="44">
        <v>17</v>
      </c>
      <c r="B26" s="45"/>
      <c r="C26" s="45"/>
      <c r="D26" s="46" t="s">
        <v>19</v>
      </c>
      <c r="E26" s="47">
        <v>3.97</v>
      </c>
      <c r="F26" s="48">
        <v>5289.16</v>
      </c>
      <c r="G26" s="49">
        <f t="shared" si="0"/>
        <v>20997.965199999999</v>
      </c>
      <c r="H26" s="91"/>
      <c r="I26" s="50">
        <f t="shared" si="1"/>
        <v>0</v>
      </c>
    </row>
    <row r="27" spans="1:14" ht="15" customHeight="1" x14ac:dyDescent="0.25">
      <c r="A27" s="44">
        <v>18</v>
      </c>
      <c r="B27" s="45"/>
      <c r="C27" s="45"/>
      <c r="D27" s="46" t="s">
        <v>20</v>
      </c>
      <c r="E27" s="47">
        <v>11.91</v>
      </c>
      <c r="F27" s="48">
        <v>3776.66</v>
      </c>
      <c r="G27" s="49">
        <f t="shared" si="0"/>
        <v>44980.020599999996</v>
      </c>
      <c r="H27" s="91"/>
      <c r="I27" s="50">
        <f t="shared" si="1"/>
        <v>0</v>
      </c>
    </row>
    <row r="28" spans="1:14" x14ac:dyDescent="0.25">
      <c r="A28" s="44">
        <v>19</v>
      </c>
      <c r="B28" s="45" t="s">
        <v>28</v>
      </c>
      <c r="C28" s="45" t="s">
        <v>29</v>
      </c>
      <c r="D28" s="58"/>
      <c r="E28" s="47">
        <v>343.85</v>
      </c>
      <c r="F28" s="48">
        <v>2480</v>
      </c>
      <c r="G28" s="49">
        <f t="shared" si="0"/>
        <v>852748</v>
      </c>
      <c r="H28" s="91"/>
      <c r="I28" s="50">
        <f t="shared" si="1"/>
        <v>0</v>
      </c>
    </row>
    <row r="29" spans="1:14" ht="15" customHeight="1" x14ac:dyDescent="0.25">
      <c r="A29" s="44">
        <v>20</v>
      </c>
      <c r="B29" s="45"/>
      <c r="C29" s="45" t="s">
        <v>30</v>
      </c>
      <c r="D29" s="58"/>
      <c r="E29" s="47">
        <v>0</v>
      </c>
      <c r="F29" s="48">
        <v>1965.21</v>
      </c>
      <c r="G29" s="49">
        <f t="shared" si="0"/>
        <v>0</v>
      </c>
      <c r="H29" s="91"/>
      <c r="I29" s="50">
        <f t="shared" si="1"/>
        <v>0</v>
      </c>
    </row>
    <row r="30" spans="1:14" ht="15" customHeight="1" x14ac:dyDescent="0.25">
      <c r="A30" s="44">
        <v>21</v>
      </c>
      <c r="B30" s="45"/>
      <c r="C30" s="45" t="s">
        <v>31</v>
      </c>
      <c r="D30" s="45"/>
      <c r="E30" s="59">
        <v>0</v>
      </c>
      <c r="F30" s="60">
        <v>1860.4</v>
      </c>
      <c r="G30" s="49">
        <f t="shared" si="0"/>
        <v>0</v>
      </c>
      <c r="H30" s="91"/>
      <c r="I30" s="50">
        <f t="shared" si="1"/>
        <v>0</v>
      </c>
    </row>
    <row r="31" spans="1:14" ht="15" customHeight="1" x14ac:dyDescent="0.25">
      <c r="A31" s="44">
        <v>22</v>
      </c>
      <c r="B31" s="45"/>
      <c r="C31" s="45" t="s">
        <v>32</v>
      </c>
      <c r="D31" s="45"/>
      <c r="E31" s="59">
        <v>0</v>
      </c>
      <c r="F31" s="60">
        <v>1755.58</v>
      </c>
      <c r="G31" s="49">
        <f t="shared" si="0"/>
        <v>0</v>
      </c>
      <c r="H31" s="91"/>
      <c r="I31" s="50">
        <f t="shared" si="1"/>
        <v>0</v>
      </c>
    </row>
    <row r="32" spans="1:14" ht="15" customHeight="1" x14ac:dyDescent="0.25">
      <c r="A32" s="44">
        <v>23</v>
      </c>
      <c r="B32" s="45"/>
      <c r="C32" s="45" t="s">
        <v>33</v>
      </c>
      <c r="D32" s="45"/>
      <c r="E32" s="59">
        <v>0</v>
      </c>
      <c r="F32" s="60">
        <v>1755.58</v>
      </c>
      <c r="G32" s="49">
        <f t="shared" si="0"/>
        <v>0</v>
      </c>
      <c r="H32" s="91"/>
      <c r="I32" s="50">
        <f t="shared" si="1"/>
        <v>0</v>
      </c>
    </row>
    <row r="33" spans="1:9" ht="15" customHeight="1" x14ac:dyDescent="0.25">
      <c r="A33" s="44">
        <v>24</v>
      </c>
      <c r="B33" s="45" t="s">
        <v>46</v>
      </c>
      <c r="C33" s="45" t="s">
        <v>29</v>
      </c>
      <c r="D33" s="58"/>
      <c r="E33" s="47">
        <v>63.5</v>
      </c>
      <c r="F33" s="48">
        <v>1570</v>
      </c>
      <c r="G33" s="49">
        <f t="shared" si="0"/>
        <v>99695</v>
      </c>
      <c r="H33" s="91"/>
      <c r="I33" s="50">
        <f t="shared" si="1"/>
        <v>0</v>
      </c>
    </row>
    <row r="34" spans="1:9" ht="15" customHeight="1" x14ac:dyDescent="0.25">
      <c r="A34" s="44">
        <v>25</v>
      </c>
      <c r="B34" s="45"/>
      <c r="C34" s="45" t="s">
        <v>30</v>
      </c>
      <c r="D34" s="58"/>
      <c r="E34" s="47">
        <v>0</v>
      </c>
      <c r="F34" s="48">
        <v>1177.23</v>
      </c>
      <c r="G34" s="49">
        <f t="shared" si="0"/>
        <v>0</v>
      </c>
      <c r="H34" s="91"/>
      <c r="I34" s="50">
        <f t="shared" si="1"/>
        <v>0</v>
      </c>
    </row>
    <row r="35" spans="1:9" ht="15" customHeight="1" x14ac:dyDescent="0.25">
      <c r="A35" s="44">
        <v>26</v>
      </c>
      <c r="B35" s="45"/>
      <c r="C35" s="45" t="s">
        <v>31</v>
      </c>
      <c r="D35" s="45"/>
      <c r="E35" s="59">
        <v>0</v>
      </c>
      <c r="F35" s="60">
        <v>999.48</v>
      </c>
      <c r="G35" s="61">
        <f t="shared" si="0"/>
        <v>0</v>
      </c>
      <c r="H35" s="91"/>
      <c r="I35" s="50">
        <f t="shared" si="1"/>
        <v>0</v>
      </c>
    </row>
    <row r="36" spans="1:9" ht="15" customHeight="1" x14ac:dyDescent="0.25">
      <c r="A36" s="44">
        <v>27</v>
      </c>
      <c r="B36" s="45"/>
      <c r="C36" s="45" t="s">
        <v>32</v>
      </c>
      <c r="D36" s="45"/>
      <c r="E36" s="59">
        <v>0</v>
      </c>
      <c r="F36" s="60">
        <v>928.16</v>
      </c>
      <c r="G36" s="61">
        <f t="shared" si="0"/>
        <v>0</v>
      </c>
      <c r="H36" s="91"/>
      <c r="I36" s="50">
        <f t="shared" si="1"/>
        <v>0</v>
      </c>
    </row>
    <row r="37" spans="1:9" ht="15" customHeight="1" thickBot="1" x14ac:dyDescent="0.3">
      <c r="A37" s="94">
        <v>28</v>
      </c>
      <c r="B37" s="95"/>
      <c r="C37" s="95" t="s">
        <v>33</v>
      </c>
      <c r="D37" s="95"/>
      <c r="E37" s="96">
        <v>0</v>
      </c>
      <c r="F37" s="97">
        <v>928.16</v>
      </c>
      <c r="G37" s="98">
        <f t="shared" si="0"/>
        <v>0</v>
      </c>
      <c r="H37" s="91"/>
      <c r="I37" s="50">
        <f t="shared" si="1"/>
        <v>0</v>
      </c>
    </row>
    <row r="38" spans="1:9" ht="15" customHeight="1" x14ac:dyDescent="0.25">
      <c r="A38" s="99" t="s">
        <v>35</v>
      </c>
      <c r="B38" s="100"/>
      <c r="C38" s="100"/>
      <c r="D38" s="101"/>
      <c r="E38" s="102">
        <f>SUM(E10:E27)</f>
        <v>137.47</v>
      </c>
      <c r="F38" s="103"/>
      <c r="G38" s="104">
        <f>SUM(G10:G27)</f>
        <v>564934.03969999996</v>
      </c>
      <c r="H38" s="73" t="s">
        <v>36</v>
      </c>
      <c r="I38" s="74">
        <f>SUM(I10:I27)</f>
        <v>0</v>
      </c>
    </row>
    <row r="39" spans="1:9" ht="15" customHeight="1" thickBot="1" x14ac:dyDescent="0.3">
      <c r="A39" s="75" t="s">
        <v>37</v>
      </c>
      <c r="B39" s="76"/>
      <c r="C39" s="76"/>
      <c r="D39" s="77"/>
      <c r="E39" s="78">
        <f>SUM(E28:E34)</f>
        <v>407.35</v>
      </c>
      <c r="F39" s="79"/>
      <c r="G39" s="80">
        <f>SUM(G28:G34)</f>
        <v>952443</v>
      </c>
      <c r="H39" s="81"/>
      <c r="I39" s="82">
        <f>SUM(I28:I34)</f>
        <v>0</v>
      </c>
    </row>
    <row r="40" spans="1:9" ht="15.75" customHeight="1" thickBot="1" x14ac:dyDescent="0.3">
      <c r="A40" s="83" t="s">
        <v>38</v>
      </c>
      <c r="B40" s="84"/>
      <c r="C40" s="84"/>
      <c r="D40" s="84"/>
      <c r="E40" s="79">
        <f>SUM(E38:E39)</f>
        <v>544.82000000000005</v>
      </c>
      <c r="F40" s="79"/>
      <c r="G40" s="85">
        <f>SUM(G38:G39)</f>
        <v>1517377.0397000001</v>
      </c>
      <c r="H40" s="86"/>
      <c r="I40" s="87">
        <f>SUM(I38:I39)</f>
        <v>0</v>
      </c>
    </row>
    <row r="41" spans="1:9" ht="27.75" customHeight="1" x14ac:dyDescent="0.25">
      <c r="A41" s="88" t="s">
        <v>39</v>
      </c>
      <c r="B41" s="88"/>
      <c r="C41" s="88"/>
      <c r="D41" s="88"/>
      <c r="E41" s="88"/>
      <c r="F41" s="88"/>
      <c r="G41" s="88"/>
      <c r="H41" s="88"/>
      <c r="I41" s="88"/>
    </row>
    <row r="43" spans="1:9" x14ac:dyDescent="0.25">
      <c r="G43" s="89" t="s">
        <v>40</v>
      </c>
      <c r="H43" s="89"/>
      <c r="I43" s="89"/>
    </row>
  </sheetData>
  <sheetProtection algorithmName="SHA-512" hashValue="skdV2D5T1pcEM/r37HfkjEJ2Bvbth78inYRySmUm0QHp69M4sDzkSyF3VB5Ft1D79wt3UNzr/M8+q13NW6MFQQ==" saltValue="nNFI3LMKpRr56lIFqokGUg==" spinCount="100000" sheet="1" objects="1" scenarios="1"/>
  <mergeCells count="37">
    <mergeCell ref="A38:D38"/>
    <mergeCell ref="H38:H40"/>
    <mergeCell ref="A39:D39"/>
    <mergeCell ref="A40:D40"/>
    <mergeCell ref="A41:I41"/>
    <mergeCell ref="G43:I43"/>
    <mergeCell ref="B33:B37"/>
    <mergeCell ref="C33:D33"/>
    <mergeCell ref="C34:D34"/>
    <mergeCell ref="C35:D35"/>
    <mergeCell ref="C36:D36"/>
    <mergeCell ref="C37:D37"/>
    <mergeCell ref="B24:C27"/>
    <mergeCell ref="B28:B32"/>
    <mergeCell ref="C28:D28"/>
    <mergeCell ref="C29:D29"/>
    <mergeCell ref="C30:D30"/>
    <mergeCell ref="C31:D31"/>
    <mergeCell ref="C32:D32"/>
    <mergeCell ref="A7:D7"/>
    <mergeCell ref="E7:I7"/>
    <mergeCell ref="B8:D8"/>
    <mergeCell ref="B9:D9"/>
    <mergeCell ref="B10:C16"/>
    <mergeCell ref="B17:C23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 xml:space="preserve">&amp;L&amp;UОбразац понуде по партијама&amp;R&amp;14Партија бр. 34.
</oddHeader>
    <oddFooter>&amp;R&amp;P/&amp;N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64000-72C6-4968-A969-6173BBC240AB}">
  <sheetPr>
    <pageSetUpPr fitToPage="1"/>
  </sheetPr>
  <dimension ref="A1:P43"/>
  <sheetViews>
    <sheetView topLeftCell="A10" workbookViewId="0">
      <selection activeCell="H22" sqref="H22:H29"/>
    </sheetView>
  </sheetViews>
  <sheetFormatPr defaultRowHeight="15" x14ac:dyDescent="0.25"/>
  <cols>
    <col min="1" max="1" width="2.7109375" style="31" customWidth="1"/>
    <col min="2" max="2" width="9" style="31" customWidth="1"/>
    <col min="3" max="3" width="7.85546875" style="31" customWidth="1"/>
    <col min="4" max="4" width="5.7109375" style="31" customWidth="1"/>
    <col min="5" max="5" width="12" style="31" customWidth="1"/>
    <col min="6" max="6" width="12.42578125" style="31" customWidth="1"/>
    <col min="7" max="7" width="13.140625" style="31" bestFit="1" customWidth="1"/>
    <col min="8" max="8" width="13.42578125" style="31" customWidth="1"/>
    <col min="9" max="9" width="21" style="31" customWidth="1"/>
    <col min="10" max="16384" width="9.140625" style="31"/>
  </cols>
  <sheetData>
    <row r="1" spans="1:16" x14ac:dyDescent="0.25">
      <c r="A1" s="28" t="s">
        <v>0</v>
      </c>
      <c r="B1" s="29"/>
      <c r="C1" s="29"/>
      <c r="D1" s="30"/>
      <c r="E1" s="1"/>
      <c r="F1" s="2"/>
      <c r="G1" s="2"/>
      <c r="H1" s="2"/>
      <c r="I1" s="3"/>
    </row>
    <row r="2" spans="1:16" x14ac:dyDescent="0.25">
      <c r="A2" s="32" t="s">
        <v>1</v>
      </c>
      <c r="B2" s="33"/>
      <c r="C2" s="33"/>
      <c r="D2" s="34"/>
      <c r="E2" s="4"/>
      <c r="F2" s="5"/>
      <c r="G2" s="5"/>
      <c r="H2" s="5"/>
      <c r="I2" s="6"/>
    </row>
    <row r="3" spans="1:16" x14ac:dyDescent="0.25">
      <c r="A3" s="32" t="s">
        <v>2</v>
      </c>
      <c r="B3" s="33"/>
      <c r="C3" s="33"/>
      <c r="D3" s="34"/>
      <c r="E3" s="4"/>
      <c r="F3" s="5"/>
      <c r="G3" s="5"/>
      <c r="H3" s="5"/>
      <c r="I3" s="6"/>
    </row>
    <row r="4" spans="1:16" x14ac:dyDescent="0.25">
      <c r="A4" s="32" t="s">
        <v>3</v>
      </c>
      <c r="B4" s="33"/>
      <c r="C4" s="33"/>
      <c r="D4" s="34"/>
      <c r="E4" s="4"/>
      <c r="F4" s="5"/>
      <c r="G4" s="5"/>
      <c r="H4" s="5"/>
      <c r="I4" s="6"/>
    </row>
    <row r="5" spans="1:16" x14ac:dyDescent="0.25">
      <c r="A5" s="32" t="s">
        <v>4</v>
      </c>
      <c r="B5" s="33"/>
      <c r="C5" s="33"/>
      <c r="D5" s="34"/>
      <c r="E5" s="4"/>
      <c r="F5" s="5"/>
      <c r="G5" s="5"/>
      <c r="H5" s="5"/>
      <c r="I5" s="6"/>
    </row>
    <row r="6" spans="1:16" x14ac:dyDescent="0.25">
      <c r="A6" s="32" t="s">
        <v>5</v>
      </c>
      <c r="B6" s="33"/>
      <c r="C6" s="33"/>
      <c r="D6" s="34"/>
      <c r="E6" s="4"/>
      <c r="F6" s="5"/>
      <c r="G6" s="5"/>
      <c r="H6" s="5"/>
      <c r="I6" s="6"/>
    </row>
    <row r="7" spans="1:16" ht="15.75" thickBot="1" x14ac:dyDescent="0.3">
      <c r="A7" s="35" t="s">
        <v>6</v>
      </c>
      <c r="B7" s="36"/>
      <c r="C7" s="36"/>
      <c r="D7" s="37"/>
      <c r="E7" s="7"/>
      <c r="F7" s="8"/>
      <c r="G7" s="8"/>
      <c r="H7" s="8"/>
      <c r="I7" s="9"/>
    </row>
    <row r="8" spans="1:16" ht="96" customHeight="1" x14ac:dyDescent="0.25">
      <c r="A8" s="10" t="s">
        <v>7</v>
      </c>
      <c r="B8" s="11" t="s">
        <v>8</v>
      </c>
      <c r="C8" s="12"/>
      <c r="D8" s="13"/>
      <c r="E8" s="14" t="s">
        <v>9</v>
      </c>
      <c r="F8" s="14" t="s">
        <v>10</v>
      </c>
      <c r="G8" s="15" t="s">
        <v>11</v>
      </c>
      <c r="H8" s="16" t="s">
        <v>12</v>
      </c>
      <c r="I8" s="17" t="s">
        <v>13</v>
      </c>
    </row>
    <row r="9" spans="1:16" ht="15.75" thickBot="1" x14ac:dyDescent="0.3">
      <c r="A9" s="18">
        <v>1</v>
      </c>
      <c r="B9" s="19">
        <v>2</v>
      </c>
      <c r="C9" s="20"/>
      <c r="D9" s="21"/>
      <c r="E9" s="22">
        <v>3</v>
      </c>
      <c r="F9" s="22">
        <v>4</v>
      </c>
      <c r="G9" s="23" t="s">
        <v>14</v>
      </c>
      <c r="H9" s="24">
        <v>6</v>
      </c>
      <c r="I9" s="25" t="s">
        <v>15</v>
      </c>
    </row>
    <row r="10" spans="1:16" ht="15" customHeight="1" x14ac:dyDescent="0.25">
      <c r="A10" s="38">
        <v>1</v>
      </c>
      <c r="B10" s="39" t="s">
        <v>47</v>
      </c>
      <c r="C10" s="105"/>
      <c r="D10" s="40" t="s">
        <v>42</v>
      </c>
      <c r="E10" s="41">
        <v>0</v>
      </c>
      <c r="F10" s="42">
        <v>21967.91</v>
      </c>
      <c r="G10" s="43">
        <f>F10*E10</f>
        <v>0</v>
      </c>
      <c r="H10" s="90"/>
      <c r="I10" s="26">
        <f>H10*E10</f>
        <v>0</v>
      </c>
      <c r="J10" s="27"/>
      <c r="K10" s="27"/>
      <c r="L10" s="27"/>
      <c r="M10" s="27"/>
      <c r="N10" s="27"/>
      <c r="O10" s="27"/>
      <c r="P10" s="27"/>
    </row>
    <row r="11" spans="1:16" x14ac:dyDescent="0.25">
      <c r="A11" s="44">
        <v>2</v>
      </c>
      <c r="B11" s="58"/>
      <c r="C11" s="58"/>
      <c r="D11" s="46" t="s">
        <v>48</v>
      </c>
      <c r="E11" s="47">
        <v>20.75</v>
      </c>
      <c r="F11" s="48">
        <v>13321</v>
      </c>
      <c r="G11" s="49">
        <f t="shared" ref="G11:G37" si="0">F11*E11</f>
        <v>276410.75</v>
      </c>
      <c r="H11" s="91"/>
      <c r="I11" s="50">
        <f t="shared" ref="I11:I37" si="1">H11*E11</f>
        <v>0</v>
      </c>
    </row>
    <row r="12" spans="1:16" x14ac:dyDescent="0.25">
      <c r="A12" s="44">
        <v>3</v>
      </c>
      <c r="B12" s="58"/>
      <c r="C12" s="58"/>
      <c r="D12" s="46" t="s">
        <v>19</v>
      </c>
      <c r="E12" s="47">
        <v>34.26</v>
      </c>
      <c r="F12" s="48">
        <v>11341.91</v>
      </c>
      <c r="G12" s="49">
        <f t="shared" si="0"/>
        <v>388573.83659999998</v>
      </c>
      <c r="H12" s="91"/>
      <c r="I12" s="50">
        <f t="shared" si="1"/>
        <v>0</v>
      </c>
    </row>
    <row r="13" spans="1:16" x14ac:dyDescent="0.25">
      <c r="A13" s="44">
        <v>4</v>
      </c>
      <c r="B13" s="58"/>
      <c r="C13" s="58"/>
      <c r="D13" s="46" t="s">
        <v>20</v>
      </c>
      <c r="E13" s="47">
        <v>41.51</v>
      </c>
      <c r="F13" s="48">
        <v>7531.34</v>
      </c>
      <c r="G13" s="49">
        <f t="shared" si="0"/>
        <v>312625.92339999997</v>
      </c>
      <c r="H13" s="91"/>
      <c r="I13" s="50">
        <f t="shared" si="1"/>
        <v>0</v>
      </c>
      <c r="O13" s="51"/>
      <c r="P13" s="51"/>
    </row>
    <row r="14" spans="1:16" x14ac:dyDescent="0.25">
      <c r="A14" s="44">
        <v>5</v>
      </c>
      <c r="B14" s="58"/>
      <c r="C14" s="58"/>
      <c r="D14" s="46" t="s">
        <v>21</v>
      </c>
      <c r="E14" s="47">
        <v>118.18</v>
      </c>
      <c r="F14" s="48">
        <v>4495.34</v>
      </c>
      <c r="G14" s="49">
        <f t="shared" si="0"/>
        <v>531259.28120000008</v>
      </c>
      <c r="H14" s="91"/>
      <c r="I14" s="50">
        <f t="shared" si="1"/>
        <v>0</v>
      </c>
      <c r="O14" s="51"/>
      <c r="P14" s="51"/>
    </row>
    <row r="15" spans="1:16" x14ac:dyDescent="0.25">
      <c r="A15" s="44">
        <v>6</v>
      </c>
      <c r="B15" s="58"/>
      <c r="C15" s="58"/>
      <c r="D15" s="46" t="s">
        <v>23</v>
      </c>
      <c r="E15" s="47">
        <v>0</v>
      </c>
      <c r="F15" s="48">
        <v>2900</v>
      </c>
      <c r="G15" s="49">
        <f t="shared" si="0"/>
        <v>0</v>
      </c>
      <c r="H15" s="91"/>
      <c r="I15" s="50">
        <f t="shared" si="1"/>
        <v>0</v>
      </c>
    </row>
    <row r="16" spans="1:16" x14ac:dyDescent="0.25">
      <c r="A16" s="44">
        <v>7</v>
      </c>
      <c r="B16" s="58"/>
      <c r="C16" s="58"/>
      <c r="D16" s="46" t="s">
        <v>22</v>
      </c>
      <c r="E16" s="47">
        <v>0</v>
      </c>
      <c r="F16" s="48">
        <v>2747.25</v>
      </c>
      <c r="G16" s="49">
        <f t="shared" si="0"/>
        <v>0</v>
      </c>
      <c r="H16" s="91"/>
      <c r="I16" s="50">
        <f t="shared" si="1"/>
        <v>0</v>
      </c>
    </row>
    <row r="17" spans="1:14" ht="15" customHeight="1" x14ac:dyDescent="0.25">
      <c r="A17" s="44">
        <v>8</v>
      </c>
      <c r="B17" s="45" t="s">
        <v>16</v>
      </c>
      <c r="C17" s="45"/>
      <c r="D17" s="46" t="s">
        <v>17</v>
      </c>
      <c r="E17" s="47">
        <v>0</v>
      </c>
      <c r="F17" s="48">
        <v>16966.59</v>
      </c>
      <c r="G17" s="49">
        <f t="shared" si="0"/>
        <v>0</v>
      </c>
      <c r="H17" s="91"/>
      <c r="I17" s="50">
        <f t="shared" si="1"/>
        <v>0</v>
      </c>
      <c r="N17" s="51"/>
    </row>
    <row r="18" spans="1:14" x14ac:dyDescent="0.25">
      <c r="A18" s="44">
        <v>9</v>
      </c>
      <c r="B18" s="45"/>
      <c r="C18" s="45"/>
      <c r="D18" s="46" t="s">
        <v>18</v>
      </c>
      <c r="E18" s="47">
        <v>0</v>
      </c>
      <c r="F18" s="48">
        <v>9550.75</v>
      </c>
      <c r="G18" s="49">
        <f t="shared" si="0"/>
        <v>0</v>
      </c>
      <c r="H18" s="91"/>
      <c r="I18" s="50">
        <f t="shared" si="1"/>
        <v>0</v>
      </c>
    </row>
    <row r="19" spans="1:14" x14ac:dyDescent="0.25">
      <c r="A19" s="44">
        <v>10</v>
      </c>
      <c r="B19" s="45"/>
      <c r="C19" s="45"/>
      <c r="D19" s="46" t="s">
        <v>19</v>
      </c>
      <c r="E19" s="47">
        <v>4.3</v>
      </c>
      <c r="F19" s="48">
        <v>5120.5</v>
      </c>
      <c r="G19" s="49">
        <f t="shared" si="0"/>
        <v>22018.149999999998</v>
      </c>
      <c r="H19" s="91"/>
      <c r="I19" s="50">
        <f t="shared" si="1"/>
        <v>0</v>
      </c>
    </row>
    <row r="20" spans="1:14" x14ac:dyDescent="0.25">
      <c r="A20" s="44">
        <v>11</v>
      </c>
      <c r="B20" s="45"/>
      <c r="C20" s="45"/>
      <c r="D20" s="46" t="s">
        <v>20</v>
      </c>
      <c r="E20" s="47">
        <v>4.3</v>
      </c>
      <c r="F20" s="48">
        <v>3850</v>
      </c>
      <c r="G20" s="49">
        <f t="shared" si="0"/>
        <v>16555</v>
      </c>
      <c r="H20" s="91"/>
      <c r="I20" s="50">
        <f t="shared" si="1"/>
        <v>0</v>
      </c>
    </row>
    <row r="21" spans="1:14" ht="15" customHeight="1" x14ac:dyDescent="0.25">
      <c r="A21" s="44">
        <v>12</v>
      </c>
      <c r="B21" s="45"/>
      <c r="C21" s="45"/>
      <c r="D21" s="46" t="s">
        <v>21</v>
      </c>
      <c r="E21" s="47">
        <v>17.18</v>
      </c>
      <c r="F21" s="48">
        <v>3000</v>
      </c>
      <c r="G21" s="49">
        <f t="shared" si="0"/>
        <v>51540</v>
      </c>
      <c r="H21" s="91"/>
      <c r="I21" s="50">
        <f t="shared" si="1"/>
        <v>0</v>
      </c>
    </row>
    <row r="22" spans="1:14" x14ac:dyDescent="0.25">
      <c r="A22" s="44">
        <v>13</v>
      </c>
      <c r="B22" s="45"/>
      <c r="C22" s="45"/>
      <c r="D22" s="46" t="s">
        <v>22</v>
      </c>
      <c r="E22" s="47">
        <v>0</v>
      </c>
      <c r="F22" s="48">
        <v>2747.25</v>
      </c>
      <c r="G22" s="49">
        <f t="shared" si="0"/>
        <v>0</v>
      </c>
      <c r="H22" s="91"/>
      <c r="I22" s="50">
        <f t="shared" si="1"/>
        <v>0</v>
      </c>
    </row>
    <row r="23" spans="1:14" x14ac:dyDescent="0.25">
      <c r="A23" s="44">
        <v>14</v>
      </c>
      <c r="B23" s="45"/>
      <c r="C23" s="45"/>
      <c r="D23" s="46" t="s">
        <v>23</v>
      </c>
      <c r="E23" s="47">
        <v>0</v>
      </c>
      <c r="F23" s="48">
        <v>2600</v>
      </c>
      <c r="G23" s="49">
        <f t="shared" si="0"/>
        <v>0</v>
      </c>
      <c r="H23" s="91"/>
      <c r="I23" s="50">
        <f t="shared" si="1"/>
        <v>0</v>
      </c>
    </row>
    <row r="24" spans="1:14" ht="15" customHeight="1" x14ac:dyDescent="0.25">
      <c r="A24" s="44">
        <v>15</v>
      </c>
      <c r="B24" s="45" t="s">
        <v>45</v>
      </c>
      <c r="C24" s="45"/>
      <c r="D24" s="46" t="s">
        <v>17</v>
      </c>
      <c r="E24" s="47">
        <v>0</v>
      </c>
      <c r="F24" s="48">
        <v>11756.25</v>
      </c>
      <c r="G24" s="49">
        <f t="shared" si="0"/>
        <v>0</v>
      </c>
      <c r="H24" s="91"/>
      <c r="I24" s="50">
        <f t="shared" si="1"/>
        <v>0</v>
      </c>
    </row>
    <row r="25" spans="1:14" ht="15" customHeight="1" x14ac:dyDescent="0.25">
      <c r="A25" s="44">
        <v>16</v>
      </c>
      <c r="B25" s="45"/>
      <c r="C25" s="45"/>
      <c r="D25" s="46" t="s">
        <v>18</v>
      </c>
      <c r="E25" s="47">
        <v>0</v>
      </c>
      <c r="F25" s="48">
        <v>8143.66</v>
      </c>
      <c r="G25" s="49">
        <f t="shared" si="0"/>
        <v>0</v>
      </c>
      <c r="H25" s="91"/>
      <c r="I25" s="50">
        <f t="shared" si="1"/>
        <v>0</v>
      </c>
    </row>
    <row r="26" spans="1:14" x14ac:dyDescent="0.25">
      <c r="A26" s="44">
        <v>17</v>
      </c>
      <c r="B26" s="45"/>
      <c r="C26" s="45"/>
      <c r="D26" s="46" t="s">
        <v>19</v>
      </c>
      <c r="E26" s="47">
        <v>0</v>
      </c>
      <c r="F26" s="48">
        <v>5289.16</v>
      </c>
      <c r="G26" s="49">
        <f t="shared" si="0"/>
        <v>0</v>
      </c>
      <c r="H26" s="91"/>
      <c r="I26" s="50">
        <f t="shared" si="1"/>
        <v>0</v>
      </c>
    </row>
    <row r="27" spans="1:14" ht="15" customHeight="1" x14ac:dyDescent="0.25">
      <c r="A27" s="44">
        <v>18</v>
      </c>
      <c r="B27" s="45"/>
      <c r="C27" s="45"/>
      <c r="D27" s="46" t="s">
        <v>20</v>
      </c>
      <c r="E27" s="47">
        <v>35.46</v>
      </c>
      <c r="F27" s="48">
        <v>3776.66</v>
      </c>
      <c r="G27" s="49">
        <f t="shared" si="0"/>
        <v>133920.36360000001</v>
      </c>
      <c r="H27" s="91"/>
      <c r="I27" s="50">
        <f t="shared" si="1"/>
        <v>0</v>
      </c>
    </row>
    <row r="28" spans="1:14" x14ac:dyDescent="0.25">
      <c r="A28" s="44">
        <v>19</v>
      </c>
      <c r="B28" s="45" t="s">
        <v>28</v>
      </c>
      <c r="C28" s="45" t="s">
        <v>29</v>
      </c>
      <c r="D28" s="58"/>
      <c r="E28" s="47">
        <v>556.30000000000007</v>
      </c>
      <c r="F28" s="48">
        <v>2480</v>
      </c>
      <c r="G28" s="49">
        <f t="shared" si="0"/>
        <v>1379624.0000000002</v>
      </c>
      <c r="H28" s="91"/>
      <c r="I28" s="50">
        <f t="shared" si="1"/>
        <v>0</v>
      </c>
    </row>
    <row r="29" spans="1:14" ht="15" customHeight="1" x14ac:dyDescent="0.25">
      <c r="A29" s="44">
        <v>20</v>
      </c>
      <c r="B29" s="45"/>
      <c r="C29" s="45" t="s">
        <v>30</v>
      </c>
      <c r="D29" s="58"/>
      <c r="E29" s="47">
        <v>0</v>
      </c>
      <c r="F29" s="48">
        <v>1965.21</v>
      </c>
      <c r="G29" s="49">
        <f t="shared" si="0"/>
        <v>0</v>
      </c>
      <c r="H29" s="91"/>
      <c r="I29" s="50">
        <f t="shared" si="1"/>
        <v>0</v>
      </c>
    </row>
    <row r="30" spans="1:14" ht="15" customHeight="1" x14ac:dyDescent="0.25">
      <c r="A30" s="44">
        <v>21</v>
      </c>
      <c r="B30" s="45"/>
      <c r="C30" s="45" t="s">
        <v>31</v>
      </c>
      <c r="D30" s="45"/>
      <c r="E30" s="59">
        <v>0</v>
      </c>
      <c r="F30" s="60">
        <v>1860.4</v>
      </c>
      <c r="G30" s="49">
        <f t="shared" si="0"/>
        <v>0</v>
      </c>
      <c r="H30" s="91"/>
      <c r="I30" s="50">
        <f t="shared" si="1"/>
        <v>0</v>
      </c>
    </row>
    <row r="31" spans="1:14" ht="15" customHeight="1" x14ac:dyDescent="0.25">
      <c r="A31" s="44">
        <v>22</v>
      </c>
      <c r="B31" s="45"/>
      <c r="C31" s="45" t="s">
        <v>32</v>
      </c>
      <c r="D31" s="45"/>
      <c r="E31" s="59">
        <v>0</v>
      </c>
      <c r="F31" s="60">
        <v>1755.58</v>
      </c>
      <c r="G31" s="49">
        <f t="shared" si="0"/>
        <v>0</v>
      </c>
      <c r="H31" s="91"/>
      <c r="I31" s="50">
        <f t="shared" si="1"/>
        <v>0</v>
      </c>
    </row>
    <row r="32" spans="1:14" ht="15" customHeight="1" x14ac:dyDescent="0.25">
      <c r="A32" s="44">
        <v>23</v>
      </c>
      <c r="B32" s="45"/>
      <c r="C32" s="45" t="s">
        <v>33</v>
      </c>
      <c r="D32" s="45"/>
      <c r="E32" s="59">
        <v>0</v>
      </c>
      <c r="F32" s="60">
        <v>1755.58</v>
      </c>
      <c r="G32" s="49">
        <f t="shared" si="0"/>
        <v>0</v>
      </c>
      <c r="H32" s="91"/>
      <c r="I32" s="50">
        <f t="shared" si="1"/>
        <v>0</v>
      </c>
    </row>
    <row r="33" spans="1:9" ht="15" customHeight="1" x14ac:dyDescent="0.25">
      <c r="A33" s="44">
        <v>24</v>
      </c>
      <c r="B33" s="45" t="s">
        <v>46</v>
      </c>
      <c r="C33" s="45" t="s">
        <v>29</v>
      </c>
      <c r="D33" s="58"/>
      <c r="E33" s="47">
        <v>232.74</v>
      </c>
      <c r="F33" s="48">
        <v>1570</v>
      </c>
      <c r="G33" s="49">
        <f t="shared" si="0"/>
        <v>365401.8</v>
      </c>
      <c r="H33" s="91"/>
      <c r="I33" s="50">
        <f t="shared" si="1"/>
        <v>0</v>
      </c>
    </row>
    <row r="34" spans="1:9" ht="15" customHeight="1" x14ac:dyDescent="0.25">
      <c r="A34" s="44">
        <v>25</v>
      </c>
      <c r="B34" s="45"/>
      <c r="C34" s="45" t="s">
        <v>30</v>
      </c>
      <c r="D34" s="58"/>
      <c r="E34" s="47">
        <v>0</v>
      </c>
      <c r="F34" s="48">
        <v>1177.23</v>
      </c>
      <c r="G34" s="49">
        <f t="shared" si="0"/>
        <v>0</v>
      </c>
      <c r="H34" s="91"/>
      <c r="I34" s="50">
        <f t="shared" si="1"/>
        <v>0</v>
      </c>
    </row>
    <row r="35" spans="1:9" ht="15" customHeight="1" x14ac:dyDescent="0.25">
      <c r="A35" s="44">
        <v>26</v>
      </c>
      <c r="B35" s="45"/>
      <c r="C35" s="45" t="s">
        <v>31</v>
      </c>
      <c r="D35" s="45"/>
      <c r="E35" s="59">
        <v>0</v>
      </c>
      <c r="F35" s="60">
        <v>999.48</v>
      </c>
      <c r="G35" s="61">
        <f t="shared" si="0"/>
        <v>0</v>
      </c>
      <c r="H35" s="91"/>
      <c r="I35" s="50">
        <f t="shared" si="1"/>
        <v>0</v>
      </c>
    </row>
    <row r="36" spans="1:9" ht="15" customHeight="1" x14ac:dyDescent="0.25">
      <c r="A36" s="44">
        <v>27</v>
      </c>
      <c r="B36" s="45"/>
      <c r="C36" s="45" t="s">
        <v>32</v>
      </c>
      <c r="D36" s="45"/>
      <c r="E36" s="59">
        <v>0</v>
      </c>
      <c r="F36" s="60">
        <v>928.16</v>
      </c>
      <c r="G36" s="61">
        <f t="shared" si="0"/>
        <v>0</v>
      </c>
      <c r="H36" s="91"/>
      <c r="I36" s="50">
        <f t="shared" si="1"/>
        <v>0</v>
      </c>
    </row>
    <row r="37" spans="1:9" ht="15" customHeight="1" thickBot="1" x14ac:dyDescent="0.3">
      <c r="A37" s="94">
        <v>28</v>
      </c>
      <c r="B37" s="95"/>
      <c r="C37" s="95" t="s">
        <v>33</v>
      </c>
      <c r="D37" s="95"/>
      <c r="E37" s="96">
        <v>0</v>
      </c>
      <c r="F37" s="97">
        <v>928.16</v>
      </c>
      <c r="G37" s="98">
        <f t="shared" si="0"/>
        <v>0</v>
      </c>
      <c r="H37" s="91"/>
      <c r="I37" s="50">
        <f t="shared" si="1"/>
        <v>0</v>
      </c>
    </row>
    <row r="38" spans="1:9" ht="15" customHeight="1" x14ac:dyDescent="0.25">
      <c r="A38" s="99" t="s">
        <v>35</v>
      </c>
      <c r="B38" s="100"/>
      <c r="C38" s="100"/>
      <c r="D38" s="101"/>
      <c r="E38" s="102">
        <f>SUM(E10:E27)</f>
        <v>275.94</v>
      </c>
      <c r="F38" s="103"/>
      <c r="G38" s="104">
        <f>SUM(G10:G27)</f>
        <v>1732903.3048</v>
      </c>
      <c r="H38" s="73" t="s">
        <v>36</v>
      </c>
      <c r="I38" s="74">
        <f>SUM(I10:I27)</f>
        <v>0</v>
      </c>
    </row>
    <row r="39" spans="1:9" ht="15" customHeight="1" thickBot="1" x14ac:dyDescent="0.3">
      <c r="A39" s="75" t="s">
        <v>37</v>
      </c>
      <c r="B39" s="76"/>
      <c r="C39" s="76"/>
      <c r="D39" s="77"/>
      <c r="E39" s="78">
        <f>SUM(E28:E34)</f>
        <v>789.04000000000008</v>
      </c>
      <c r="F39" s="79"/>
      <c r="G39" s="80">
        <f>SUM(G28:G34)</f>
        <v>1745025.8000000003</v>
      </c>
      <c r="H39" s="81"/>
      <c r="I39" s="82">
        <f>SUM(I28:I34)</f>
        <v>0</v>
      </c>
    </row>
    <row r="40" spans="1:9" ht="15.75" customHeight="1" thickBot="1" x14ac:dyDescent="0.3">
      <c r="A40" s="83" t="s">
        <v>38</v>
      </c>
      <c r="B40" s="84"/>
      <c r="C40" s="84"/>
      <c r="D40" s="84"/>
      <c r="E40" s="79">
        <f>SUM(E38:E39)</f>
        <v>1064.98</v>
      </c>
      <c r="F40" s="79"/>
      <c r="G40" s="85">
        <f>SUM(G38:G39)</f>
        <v>3477929.1048000003</v>
      </c>
      <c r="H40" s="86"/>
      <c r="I40" s="87">
        <f>SUM(I38:I39)</f>
        <v>0</v>
      </c>
    </row>
    <row r="41" spans="1:9" ht="27.75" customHeight="1" x14ac:dyDescent="0.25">
      <c r="A41" s="88" t="s">
        <v>39</v>
      </c>
      <c r="B41" s="88"/>
      <c r="C41" s="88"/>
      <c r="D41" s="88"/>
      <c r="E41" s="88"/>
      <c r="F41" s="88"/>
      <c r="G41" s="88"/>
      <c r="H41" s="88"/>
      <c r="I41" s="88"/>
    </row>
    <row r="43" spans="1:9" x14ac:dyDescent="0.25">
      <c r="G43" s="89" t="s">
        <v>40</v>
      </c>
      <c r="H43" s="89"/>
      <c r="I43" s="89"/>
    </row>
  </sheetData>
  <sheetProtection algorithmName="SHA-512" hashValue="Ypnz7Wm9x2n+qR2ws/Bf9xz9d1crAnlHvCu1q3UZt/Aa/z045LTi0aWmQFDuug7MaRmvDv1Lj6v9vt6NMI6+Eg==" saltValue="1WJbxWW1llC18wBRGvDj8g==" spinCount="100000" sheet="1" objects="1" scenarios="1"/>
  <mergeCells count="37">
    <mergeCell ref="A38:D38"/>
    <mergeCell ref="H38:H40"/>
    <mergeCell ref="A39:D39"/>
    <mergeCell ref="A40:D40"/>
    <mergeCell ref="A41:I41"/>
    <mergeCell ref="G43:I43"/>
    <mergeCell ref="B33:B37"/>
    <mergeCell ref="C33:D33"/>
    <mergeCell ref="C34:D34"/>
    <mergeCell ref="C35:D35"/>
    <mergeCell ref="C36:D36"/>
    <mergeCell ref="C37:D37"/>
    <mergeCell ref="B24:C27"/>
    <mergeCell ref="B28:B32"/>
    <mergeCell ref="C28:D28"/>
    <mergeCell ref="C29:D29"/>
    <mergeCell ref="C30:D30"/>
    <mergeCell ref="C31:D31"/>
    <mergeCell ref="C32:D32"/>
    <mergeCell ref="A7:D7"/>
    <mergeCell ref="E7:I7"/>
    <mergeCell ref="B8:D8"/>
    <mergeCell ref="B9:D9"/>
    <mergeCell ref="B10:C16"/>
    <mergeCell ref="B17:C23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 xml:space="preserve">&amp;L&amp;UОбразац понуде по партијама&amp;R&amp;14Партија бр. 39.
</oddHeader>
    <oddFooter>&amp;R&amp;P/&amp;N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6C34D-05CD-4E50-A62B-D6235D477D3A}">
  <sheetPr>
    <pageSetUpPr fitToPage="1"/>
  </sheetPr>
  <dimension ref="A1:P39"/>
  <sheetViews>
    <sheetView topLeftCell="A10" workbookViewId="0">
      <selection activeCell="H18" sqref="H18:H26"/>
    </sheetView>
  </sheetViews>
  <sheetFormatPr defaultRowHeight="15" x14ac:dyDescent="0.25"/>
  <cols>
    <col min="1" max="1" width="2.7109375" style="31" customWidth="1"/>
    <col min="2" max="2" width="9" style="31" customWidth="1"/>
    <col min="3" max="3" width="7.85546875" style="31" customWidth="1"/>
    <col min="4" max="4" width="5.7109375" style="31" customWidth="1"/>
    <col min="5" max="5" width="12" style="31" customWidth="1"/>
    <col min="6" max="6" width="12.42578125" style="31" customWidth="1"/>
    <col min="7" max="7" width="13.140625" style="31" bestFit="1" customWidth="1"/>
    <col min="8" max="8" width="13.42578125" style="31" customWidth="1"/>
    <col min="9" max="9" width="21" style="31" customWidth="1"/>
    <col min="10" max="16384" width="9.140625" style="31"/>
  </cols>
  <sheetData>
    <row r="1" spans="1:16" x14ac:dyDescent="0.25">
      <c r="A1" s="28" t="s">
        <v>0</v>
      </c>
      <c r="B1" s="29"/>
      <c r="C1" s="29"/>
      <c r="D1" s="30"/>
      <c r="E1" s="1"/>
      <c r="F1" s="2"/>
      <c r="G1" s="2"/>
      <c r="H1" s="2"/>
      <c r="I1" s="3"/>
    </row>
    <row r="2" spans="1:16" x14ac:dyDescent="0.25">
      <c r="A2" s="32" t="s">
        <v>1</v>
      </c>
      <c r="B2" s="33"/>
      <c r="C2" s="33"/>
      <c r="D2" s="34"/>
      <c r="E2" s="4"/>
      <c r="F2" s="5"/>
      <c r="G2" s="5"/>
      <c r="H2" s="5"/>
      <c r="I2" s="6"/>
    </row>
    <row r="3" spans="1:16" x14ac:dyDescent="0.25">
      <c r="A3" s="32" t="s">
        <v>2</v>
      </c>
      <c r="B3" s="33"/>
      <c r="C3" s="33"/>
      <c r="D3" s="34"/>
      <c r="E3" s="4"/>
      <c r="F3" s="5"/>
      <c r="G3" s="5"/>
      <c r="H3" s="5"/>
      <c r="I3" s="6"/>
    </row>
    <row r="4" spans="1:16" x14ac:dyDescent="0.25">
      <c r="A4" s="32" t="s">
        <v>3</v>
      </c>
      <c r="B4" s="33"/>
      <c r="C4" s="33"/>
      <c r="D4" s="34"/>
      <c r="E4" s="4"/>
      <c r="F4" s="5"/>
      <c r="G4" s="5"/>
      <c r="H4" s="5"/>
      <c r="I4" s="6"/>
    </row>
    <row r="5" spans="1:16" x14ac:dyDescent="0.25">
      <c r="A5" s="32" t="s">
        <v>4</v>
      </c>
      <c r="B5" s="33"/>
      <c r="C5" s="33"/>
      <c r="D5" s="34"/>
      <c r="E5" s="4"/>
      <c r="F5" s="5"/>
      <c r="G5" s="5"/>
      <c r="H5" s="5"/>
      <c r="I5" s="6"/>
    </row>
    <row r="6" spans="1:16" x14ac:dyDescent="0.25">
      <c r="A6" s="32" t="s">
        <v>5</v>
      </c>
      <c r="B6" s="33"/>
      <c r="C6" s="33"/>
      <c r="D6" s="34"/>
      <c r="E6" s="4"/>
      <c r="F6" s="5"/>
      <c r="G6" s="5"/>
      <c r="H6" s="5"/>
      <c r="I6" s="6"/>
    </row>
    <row r="7" spans="1:16" ht="15.75" thickBot="1" x14ac:dyDescent="0.3">
      <c r="A7" s="35" t="s">
        <v>6</v>
      </c>
      <c r="B7" s="36"/>
      <c r="C7" s="36"/>
      <c r="D7" s="37"/>
      <c r="E7" s="7"/>
      <c r="F7" s="8"/>
      <c r="G7" s="8"/>
      <c r="H7" s="8"/>
      <c r="I7" s="9"/>
    </row>
    <row r="8" spans="1:16" ht="96" customHeight="1" x14ac:dyDescent="0.25">
      <c r="A8" s="10" t="s">
        <v>7</v>
      </c>
      <c r="B8" s="11" t="s">
        <v>8</v>
      </c>
      <c r="C8" s="12"/>
      <c r="D8" s="13"/>
      <c r="E8" s="14" t="s">
        <v>9</v>
      </c>
      <c r="F8" s="14" t="s">
        <v>10</v>
      </c>
      <c r="G8" s="15" t="s">
        <v>11</v>
      </c>
      <c r="H8" s="16" t="s">
        <v>12</v>
      </c>
      <c r="I8" s="17" t="s">
        <v>13</v>
      </c>
    </row>
    <row r="9" spans="1:16" ht="15.75" thickBot="1" x14ac:dyDescent="0.3">
      <c r="A9" s="18">
        <v>1</v>
      </c>
      <c r="B9" s="19">
        <v>2</v>
      </c>
      <c r="C9" s="20"/>
      <c r="D9" s="21"/>
      <c r="E9" s="22">
        <v>3</v>
      </c>
      <c r="F9" s="22">
        <v>4</v>
      </c>
      <c r="G9" s="23" t="s">
        <v>14</v>
      </c>
      <c r="H9" s="24">
        <v>6</v>
      </c>
      <c r="I9" s="25" t="s">
        <v>15</v>
      </c>
    </row>
    <row r="10" spans="1:16" ht="15" customHeight="1" x14ac:dyDescent="0.25">
      <c r="A10" s="38">
        <v>1</v>
      </c>
      <c r="B10" s="39" t="s">
        <v>47</v>
      </c>
      <c r="C10" s="105"/>
      <c r="D10" s="40" t="s">
        <v>42</v>
      </c>
      <c r="E10" s="41">
        <v>0</v>
      </c>
      <c r="F10" s="42">
        <v>21967.91</v>
      </c>
      <c r="G10" s="43">
        <f>F10*E10</f>
        <v>0</v>
      </c>
      <c r="H10" s="90"/>
      <c r="I10" s="26">
        <f>H10*E10</f>
        <v>0</v>
      </c>
      <c r="J10" s="27"/>
      <c r="K10" s="27"/>
      <c r="L10" s="27"/>
      <c r="M10" s="27"/>
      <c r="N10" s="27"/>
      <c r="O10" s="27"/>
      <c r="P10" s="27"/>
    </row>
    <row r="11" spans="1:16" x14ac:dyDescent="0.25">
      <c r="A11" s="44">
        <v>2</v>
      </c>
      <c r="B11" s="58"/>
      <c r="C11" s="58"/>
      <c r="D11" s="46" t="s">
        <v>48</v>
      </c>
      <c r="E11" s="47">
        <v>5</v>
      </c>
      <c r="F11" s="48">
        <v>13321</v>
      </c>
      <c r="G11" s="49">
        <f t="shared" ref="G11:G33" si="0">F11*E11</f>
        <v>66605</v>
      </c>
      <c r="H11" s="91"/>
      <c r="I11" s="50">
        <f t="shared" ref="I11:I33" si="1">H11*E11</f>
        <v>0</v>
      </c>
    </row>
    <row r="12" spans="1:16" x14ac:dyDescent="0.25">
      <c r="A12" s="44">
        <v>3</v>
      </c>
      <c r="B12" s="58"/>
      <c r="C12" s="58"/>
      <c r="D12" s="46" t="s">
        <v>19</v>
      </c>
      <c r="E12" s="47">
        <v>5</v>
      </c>
      <c r="F12" s="48">
        <v>11341.91</v>
      </c>
      <c r="G12" s="49">
        <f t="shared" si="0"/>
        <v>56709.55</v>
      </c>
      <c r="H12" s="91"/>
      <c r="I12" s="50">
        <f t="shared" si="1"/>
        <v>0</v>
      </c>
    </row>
    <row r="13" spans="1:16" x14ac:dyDescent="0.25">
      <c r="A13" s="44">
        <v>4</v>
      </c>
      <c r="B13" s="58"/>
      <c r="C13" s="58"/>
      <c r="D13" s="46" t="s">
        <v>20</v>
      </c>
      <c r="E13" s="47">
        <v>19</v>
      </c>
      <c r="F13" s="48">
        <v>7531.34</v>
      </c>
      <c r="G13" s="49">
        <f t="shared" si="0"/>
        <v>143095.46</v>
      </c>
      <c r="H13" s="91"/>
      <c r="I13" s="50">
        <f t="shared" si="1"/>
        <v>0</v>
      </c>
      <c r="O13" s="51"/>
      <c r="P13" s="51"/>
    </row>
    <row r="14" spans="1:16" x14ac:dyDescent="0.25">
      <c r="A14" s="44">
        <v>5</v>
      </c>
      <c r="B14" s="58"/>
      <c r="C14" s="58"/>
      <c r="D14" s="46" t="s">
        <v>21</v>
      </c>
      <c r="E14" s="47">
        <v>20</v>
      </c>
      <c r="F14" s="48">
        <v>4495.34</v>
      </c>
      <c r="G14" s="49">
        <f t="shared" si="0"/>
        <v>89906.8</v>
      </c>
      <c r="H14" s="91"/>
      <c r="I14" s="50">
        <f t="shared" si="1"/>
        <v>0</v>
      </c>
      <c r="O14" s="51"/>
      <c r="P14" s="51"/>
    </row>
    <row r="15" spans="1:16" x14ac:dyDescent="0.25">
      <c r="A15" s="44">
        <v>6</v>
      </c>
      <c r="B15" s="58"/>
      <c r="C15" s="58"/>
      <c r="D15" s="46" t="s">
        <v>23</v>
      </c>
      <c r="E15" s="47">
        <v>0</v>
      </c>
      <c r="F15" s="48">
        <v>2900</v>
      </c>
      <c r="G15" s="49">
        <f t="shared" si="0"/>
        <v>0</v>
      </c>
      <c r="H15" s="91"/>
      <c r="I15" s="50">
        <f t="shared" si="1"/>
        <v>0</v>
      </c>
    </row>
    <row r="16" spans="1:16" x14ac:dyDescent="0.25">
      <c r="A16" s="44">
        <v>7</v>
      </c>
      <c r="B16" s="58"/>
      <c r="C16" s="58"/>
      <c r="D16" s="46" t="s">
        <v>22</v>
      </c>
      <c r="E16" s="47">
        <v>0</v>
      </c>
      <c r="F16" s="48">
        <v>2747.25</v>
      </c>
      <c r="G16" s="49">
        <f t="shared" si="0"/>
        <v>0</v>
      </c>
      <c r="H16" s="91"/>
      <c r="I16" s="50">
        <f t="shared" si="1"/>
        <v>0</v>
      </c>
    </row>
    <row r="17" spans="1:14" ht="15" customHeight="1" x14ac:dyDescent="0.25">
      <c r="A17" s="44">
        <v>8</v>
      </c>
      <c r="B17" s="45" t="s">
        <v>16</v>
      </c>
      <c r="C17" s="45"/>
      <c r="D17" s="46" t="s">
        <v>17</v>
      </c>
      <c r="E17" s="47">
        <v>3</v>
      </c>
      <c r="F17" s="48">
        <v>16966.59</v>
      </c>
      <c r="G17" s="49">
        <f t="shared" si="0"/>
        <v>50899.770000000004</v>
      </c>
      <c r="H17" s="91"/>
      <c r="I17" s="50">
        <f t="shared" si="1"/>
        <v>0</v>
      </c>
      <c r="N17" s="51"/>
    </row>
    <row r="18" spans="1:14" x14ac:dyDescent="0.25">
      <c r="A18" s="44">
        <v>9</v>
      </c>
      <c r="B18" s="45"/>
      <c r="C18" s="45"/>
      <c r="D18" s="46" t="s">
        <v>18</v>
      </c>
      <c r="E18" s="47">
        <v>20</v>
      </c>
      <c r="F18" s="48">
        <v>9550.75</v>
      </c>
      <c r="G18" s="49">
        <f t="shared" si="0"/>
        <v>191015</v>
      </c>
      <c r="H18" s="91"/>
      <c r="I18" s="50">
        <f t="shared" si="1"/>
        <v>0</v>
      </c>
    </row>
    <row r="19" spans="1:14" x14ac:dyDescent="0.25">
      <c r="A19" s="44">
        <v>10</v>
      </c>
      <c r="B19" s="45"/>
      <c r="C19" s="45"/>
      <c r="D19" s="46" t="s">
        <v>19</v>
      </c>
      <c r="E19" s="47">
        <v>45</v>
      </c>
      <c r="F19" s="48">
        <v>5120.5</v>
      </c>
      <c r="G19" s="49">
        <f t="shared" si="0"/>
        <v>230422.5</v>
      </c>
      <c r="H19" s="91"/>
      <c r="I19" s="50">
        <f t="shared" si="1"/>
        <v>0</v>
      </c>
    </row>
    <row r="20" spans="1:14" x14ac:dyDescent="0.25">
      <c r="A20" s="44">
        <v>11</v>
      </c>
      <c r="B20" s="45"/>
      <c r="C20" s="45"/>
      <c r="D20" s="46" t="s">
        <v>20</v>
      </c>
      <c r="E20" s="47">
        <v>60</v>
      </c>
      <c r="F20" s="48">
        <v>3850</v>
      </c>
      <c r="G20" s="49">
        <f t="shared" si="0"/>
        <v>231000</v>
      </c>
      <c r="H20" s="91"/>
      <c r="I20" s="50">
        <f t="shared" si="1"/>
        <v>0</v>
      </c>
    </row>
    <row r="21" spans="1:14" ht="15" customHeight="1" x14ac:dyDescent="0.25">
      <c r="A21" s="44">
        <v>12</v>
      </c>
      <c r="B21" s="45"/>
      <c r="C21" s="45"/>
      <c r="D21" s="46" t="s">
        <v>21</v>
      </c>
      <c r="E21" s="47">
        <v>64.790000000000006</v>
      </c>
      <c r="F21" s="48">
        <v>3000</v>
      </c>
      <c r="G21" s="49">
        <f t="shared" si="0"/>
        <v>194370.00000000003</v>
      </c>
      <c r="H21" s="91"/>
      <c r="I21" s="50">
        <f t="shared" si="1"/>
        <v>0</v>
      </c>
    </row>
    <row r="22" spans="1:14" x14ac:dyDescent="0.25">
      <c r="A22" s="44">
        <v>13</v>
      </c>
      <c r="B22" s="45"/>
      <c r="C22" s="45"/>
      <c r="D22" s="46" t="s">
        <v>22</v>
      </c>
      <c r="E22" s="47">
        <v>0</v>
      </c>
      <c r="F22" s="48">
        <v>2747.25</v>
      </c>
      <c r="G22" s="49">
        <f t="shared" si="0"/>
        <v>0</v>
      </c>
      <c r="H22" s="91"/>
      <c r="I22" s="50">
        <f t="shared" si="1"/>
        <v>0</v>
      </c>
    </row>
    <row r="23" spans="1:14" x14ac:dyDescent="0.25">
      <c r="A23" s="44">
        <v>14</v>
      </c>
      <c r="B23" s="45"/>
      <c r="C23" s="45"/>
      <c r="D23" s="46" t="s">
        <v>23</v>
      </c>
      <c r="E23" s="47">
        <v>0</v>
      </c>
      <c r="F23" s="48">
        <v>2600</v>
      </c>
      <c r="G23" s="49">
        <f t="shared" si="0"/>
        <v>0</v>
      </c>
      <c r="H23" s="91"/>
      <c r="I23" s="50">
        <f t="shared" si="1"/>
        <v>0</v>
      </c>
    </row>
    <row r="24" spans="1:14" ht="15" customHeight="1" x14ac:dyDescent="0.25">
      <c r="A24" s="44">
        <v>15</v>
      </c>
      <c r="B24" s="45" t="s">
        <v>28</v>
      </c>
      <c r="C24" s="45" t="s">
        <v>29</v>
      </c>
      <c r="D24" s="58"/>
      <c r="E24" s="47">
        <v>908.03</v>
      </c>
      <c r="F24" s="48">
        <v>2480</v>
      </c>
      <c r="G24" s="49">
        <f t="shared" si="0"/>
        <v>2251914.4</v>
      </c>
      <c r="H24" s="91"/>
      <c r="I24" s="50">
        <f t="shared" si="1"/>
        <v>0</v>
      </c>
    </row>
    <row r="25" spans="1:14" ht="15" customHeight="1" x14ac:dyDescent="0.25">
      <c r="A25" s="44">
        <v>16</v>
      </c>
      <c r="B25" s="45"/>
      <c r="C25" s="45" t="s">
        <v>30</v>
      </c>
      <c r="D25" s="58"/>
      <c r="E25" s="47">
        <v>0</v>
      </c>
      <c r="F25" s="48">
        <v>1965.21</v>
      </c>
      <c r="G25" s="49">
        <f t="shared" si="0"/>
        <v>0</v>
      </c>
      <c r="H25" s="91"/>
      <c r="I25" s="50">
        <f t="shared" si="1"/>
        <v>0</v>
      </c>
    </row>
    <row r="26" spans="1:14" x14ac:dyDescent="0.25">
      <c r="A26" s="44">
        <v>17</v>
      </c>
      <c r="B26" s="45"/>
      <c r="C26" s="45" t="s">
        <v>31</v>
      </c>
      <c r="D26" s="45"/>
      <c r="E26" s="59">
        <v>0</v>
      </c>
      <c r="F26" s="60">
        <v>1860.4</v>
      </c>
      <c r="G26" s="61">
        <f t="shared" si="0"/>
        <v>0</v>
      </c>
      <c r="H26" s="91"/>
      <c r="I26" s="50">
        <f t="shared" si="1"/>
        <v>0</v>
      </c>
    </row>
    <row r="27" spans="1:14" ht="15" customHeight="1" x14ac:dyDescent="0.25">
      <c r="A27" s="44">
        <v>18</v>
      </c>
      <c r="B27" s="45"/>
      <c r="C27" s="45" t="s">
        <v>32</v>
      </c>
      <c r="D27" s="45"/>
      <c r="E27" s="59">
        <v>0</v>
      </c>
      <c r="F27" s="60">
        <v>1755.58</v>
      </c>
      <c r="G27" s="61">
        <f t="shared" si="0"/>
        <v>0</v>
      </c>
      <c r="H27" s="91"/>
      <c r="I27" s="50">
        <f t="shared" si="1"/>
        <v>0</v>
      </c>
    </row>
    <row r="28" spans="1:14" x14ac:dyDescent="0.25">
      <c r="A28" s="44">
        <v>19</v>
      </c>
      <c r="B28" s="45"/>
      <c r="C28" s="45" t="s">
        <v>33</v>
      </c>
      <c r="D28" s="45"/>
      <c r="E28" s="59">
        <v>0</v>
      </c>
      <c r="F28" s="60">
        <v>1755.58</v>
      </c>
      <c r="G28" s="61">
        <f t="shared" si="0"/>
        <v>0</v>
      </c>
      <c r="H28" s="91"/>
      <c r="I28" s="50">
        <f t="shared" si="1"/>
        <v>0</v>
      </c>
    </row>
    <row r="29" spans="1:14" ht="15" customHeight="1" x14ac:dyDescent="0.25">
      <c r="A29" s="44">
        <v>20</v>
      </c>
      <c r="B29" s="45" t="s">
        <v>46</v>
      </c>
      <c r="C29" s="45" t="s">
        <v>29</v>
      </c>
      <c r="D29" s="58"/>
      <c r="E29" s="47">
        <v>11.41</v>
      </c>
      <c r="F29" s="48">
        <v>1570</v>
      </c>
      <c r="G29" s="49">
        <f t="shared" si="0"/>
        <v>17913.7</v>
      </c>
      <c r="H29" s="91"/>
      <c r="I29" s="50">
        <f t="shared" si="1"/>
        <v>0</v>
      </c>
    </row>
    <row r="30" spans="1:14" ht="15" customHeight="1" x14ac:dyDescent="0.25">
      <c r="A30" s="44">
        <v>21</v>
      </c>
      <c r="B30" s="45"/>
      <c r="C30" s="45" t="s">
        <v>30</v>
      </c>
      <c r="D30" s="58"/>
      <c r="E30" s="47">
        <v>0</v>
      </c>
      <c r="F30" s="48">
        <v>1177.23</v>
      </c>
      <c r="G30" s="49">
        <f t="shared" si="0"/>
        <v>0</v>
      </c>
      <c r="H30" s="91"/>
      <c r="I30" s="50">
        <f t="shared" si="1"/>
        <v>0</v>
      </c>
    </row>
    <row r="31" spans="1:14" ht="15" customHeight="1" x14ac:dyDescent="0.25">
      <c r="A31" s="44">
        <v>22</v>
      </c>
      <c r="B31" s="45"/>
      <c r="C31" s="45" t="s">
        <v>31</v>
      </c>
      <c r="D31" s="45"/>
      <c r="E31" s="59">
        <v>0</v>
      </c>
      <c r="F31" s="60">
        <v>999.48</v>
      </c>
      <c r="G31" s="61">
        <f t="shared" si="0"/>
        <v>0</v>
      </c>
      <c r="H31" s="91"/>
      <c r="I31" s="50">
        <f t="shared" si="1"/>
        <v>0</v>
      </c>
    </row>
    <row r="32" spans="1:14" ht="15" customHeight="1" x14ac:dyDescent="0.25">
      <c r="A32" s="44">
        <v>23</v>
      </c>
      <c r="B32" s="45"/>
      <c r="C32" s="45" t="s">
        <v>32</v>
      </c>
      <c r="D32" s="45"/>
      <c r="E32" s="59">
        <v>0</v>
      </c>
      <c r="F32" s="60">
        <v>928.16</v>
      </c>
      <c r="G32" s="61">
        <f t="shared" si="0"/>
        <v>0</v>
      </c>
      <c r="H32" s="91"/>
      <c r="I32" s="50">
        <f t="shared" si="1"/>
        <v>0</v>
      </c>
    </row>
    <row r="33" spans="1:9" ht="15" customHeight="1" thickBot="1" x14ac:dyDescent="0.3">
      <c r="A33" s="94">
        <v>24</v>
      </c>
      <c r="B33" s="95"/>
      <c r="C33" s="95" t="s">
        <v>33</v>
      </c>
      <c r="D33" s="95"/>
      <c r="E33" s="96">
        <v>0</v>
      </c>
      <c r="F33" s="97">
        <v>928.16</v>
      </c>
      <c r="G33" s="98">
        <f t="shared" si="0"/>
        <v>0</v>
      </c>
      <c r="H33" s="91"/>
      <c r="I33" s="50">
        <f t="shared" si="1"/>
        <v>0</v>
      </c>
    </row>
    <row r="34" spans="1:9" ht="15" customHeight="1" x14ac:dyDescent="0.25">
      <c r="A34" s="99" t="s">
        <v>35</v>
      </c>
      <c r="B34" s="100"/>
      <c r="C34" s="100"/>
      <c r="D34" s="101"/>
      <c r="E34" s="102">
        <f>SUM(E10:E22)</f>
        <v>241.79000000000002</v>
      </c>
      <c r="F34" s="103"/>
      <c r="G34" s="104">
        <f>SUM(G10:G22)</f>
        <v>1254024.08</v>
      </c>
      <c r="H34" s="73" t="s">
        <v>36</v>
      </c>
      <c r="I34" s="74">
        <f>SUM(I10:I23)</f>
        <v>0</v>
      </c>
    </row>
    <row r="35" spans="1:9" ht="15" customHeight="1" thickBot="1" x14ac:dyDescent="0.3">
      <c r="A35" s="75" t="s">
        <v>37</v>
      </c>
      <c r="B35" s="76"/>
      <c r="C35" s="76"/>
      <c r="D35" s="77"/>
      <c r="E35" s="78">
        <f>SUM(E24:E30)</f>
        <v>919.43999999999994</v>
      </c>
      <c r="F35" s="79"/>
      <c r="G35" s="80">
        <f>SUM(G24:G30)</f>
        <v>2269828.1</v>
      </c>
      <c r="H35" s="81"/>
      <c r="I35" s="82">
        <f>SUM(I24:I30)</f>
        <v>0</v>
      </c>
    </row>
    <row r="36" spans="1:9" ht="15" customHeight="1" thickBot="1" x14ac:dyDescent="0.3">
      <c r="A36" s="83" t="s">
        <v>38</v>
      </c>
      <c r="B36" s="84"/>
      <c r="C36" s="84"/>
      <c r="D36" s="84"/>
      <c r="E36" s="79">
        <f>SUM(E34:E35)</f>
        <v>1161.23</v>
      </c>
      <c r="F36" s="79"/>
      <c r="G36" s="85">
        <f>SUM(G34:G35)</f>
        <v>3523852.18</v>
      </c>
      <c r="H36" s="86"/>
      <c r="I36" s="87">
        <f>SUM(I34:I35)</f>
        <v>0</v>
      </c>
    </row>
    <row r="37" spans="1:9" ht="27.75" customHeight="1" x14ac:dyDescent="0.25">
      <c r="A37" s="88" t="s">
        <v>39</v>
      </c>
      <c r="B37" s="88"/>
      <c r="C37" s="88"/>
      <c r="D37" s="88"/>
      <c r="E37" s="88"/>
      <c r="F37" s="88"/>
      <c r="G37" s="88"/>
      <c r="H37" s="88"/>
      <c r="I37" s="88"/>
    </row>
    <row r="39" spans="1:9" x14ac:dyDescent="0.25">
      <c r="G39" s="89" t="s">
        <v>40</v>
      </c>
      <c r="H39" s="89"/>
      <c r="I39" s="89"/>
    </row>
  </sheetData>
  <sheetProtection algorithmName="SHA-512" hashValue="yBxP0v805Nx2iosmZHtutelRAsEhRJWtPEdFELsySUKkHtTX3m25QTMtNp8Kufy97LIkEvsr6W5qiZ+mO2+45g==" saltValue="ZTHHjiSavKrAZwnFSmZxdA==" spinCount="100000" sheet="1" objects="1" scenarios="1"/>
  <mergeCells count="36">
    <mergeCell ref="A34:D34"/>
    <mergeCell ref="H34:H36"/>
    <mergeCell ref="A35:D35"/>
    <mergeCell ref="A36:D36"/>
    <mergeCell ref="A37:I37"/>
    <mergeCell ref="G39:I39"/>
    <mergeCell ref="B29:B33"/>
    <mergeCell ref="C29:D29"/>
    <mergeCell ref="C30:D30"/>
    <mergeCell ref="C31:D31"/>
    <mergeCell ref="C32:D32"/>
    <mergeCell ref="C33:D33"/>
    <mergeCell ref="B24:B28"/>
    <mergeCell ref="C24:D24"/>
    <mergeCell ref="C25:D25"/>
    <mergeCell ref="C26:D26"/>
    <mergeCell ref="C27:D27"/>
    <mergeCell ref="C28:D28"/>
    <mergeCell ref="A7:D7"/>
    <mergeCell ref="E7:I7"/>
    <mergeCell ref="B8:D8"/>
    <mergeCell ref="B9:D9"/>
    <mergeCell ref="B10:C16"/>
    <mergeCell ref="B17:C23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 xml:space="preserve">&amp;L&amp;UОбразац понуде по партијама&amp;R&amp;14Партија бр. 40.
</oddHeader>
    <oddFooter>&amp;R&amp;P/&amp;N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43843-45A2-4CF6-ACDA-D71B30C3E5EB}">
  <sheetPr>
    <pageSetUpPr fitToPage="1"/>
  </sheetPr>
  <dimension ref="A1:P20"/>
  <sheetViews>
    <sheetView workbookViewId="0">
      <selection activeCell="H10" sqref="H10"/>
    </sheetView>
  </sheetViews>
  <sheetFormatPr defaultRowHeight="15" x14ac:dyDescent="0.25"/>
  <cols>
    <col min="1" max="1" width="2.7109375" style="31" customWidth="1"/>
    <col min="2" max="2" width="9" style="31" customWidth="1"/>
    <col min="3" max="3" width="7.85546875" style="31" customWidth="1"/>
    <col min="4" max="4" width="5.7109375" style="31" customWidth="1"/>
    <col min="5" max="5" width="12" style="31" customWidth="1"/>
    <col min="6" max="6" width="12.42578125" style="31" customWidth="1"/>
    <col min="7" max="7" width="13.140625" style="31" bestFit="1" customWidth="1"/>
    <col min="8" max="8" width="13.42578125" style="31" customWidth="1"/>
    <col min="9" max="9" width="21" style="31" customWidth="1"/>
    <col min="10" max="16384" width="9.140625" style="31"/>
  </cols>
  <sheetData>
    <row r="1" spans="1:16" x14ac:dyDescent="0.25">
      <c r="A1" s="28" t="s">
        <v>0</v>
      </c>
      <c r="B1" s="29"/>
      <c r="C1" s="29"/>
      <c r="D1" s="30"/>
      <c r="E1" s="1"/>
      <c r="F1" s="2"/>
      <c r="G1" s="2"/>
      <c r="H1" s="2"/>
      <c r="I1" s="3"/>
    </row>
    <row r="2" spans="1:16" x14ac:dyDescent="0.25">
      <c r="A2" s="32" t="s">
        <v>1</v>
      </c>
      <c r="B2" s="33"/>
      <c r="C2" s="33"/>
      <c r="D2" s="34"/>
      <c r="E2" s="4"/>
      <c r="F2" s="5"/>
      <c r="G2" s="5"/>
      <c r="H2" s="5"/>
      <c r="I2" s="6"/>
    </row>
    <row r="3" spans="1:16" x14ac:dyDescent="0.25">
      <c r="A3" s="32" t="s">
        <v>2</v>
      </c>
      <c r="B3" s="33"/>
      <c r="C3" s="33"/>
      <c r="D3" s="34"/>
      <c r="E3" s="4"/>
      <c r="F3" s="5"/>
      <c r="G3" s="5"/>
      <c r="H3" s="5"/>
      <c r="I3" s="6"/>
    </row>
    <row r="4" spans="1:16" x14ac:dyDescent="0.25">
      <c r="A4" s="32" t="s">
        <v>3</v>
      </c>
      <c r="B4" s="33"/>
      <c r="C4" s="33"/>
      <c r="D4" s="34"/>
      <c r="E4" s="4"/>
      <c r="F4" s="5"/>
      <c r="G4" s="5"/>
      <c r="H4" s="5"/>
      <c r="I4" s="6"/>
    </row>
    <row r="5" spans="1:16" x14ac:dyDescent="0.25">
      <c r="A5" s="32" t="s">
        <v>4</v>
      </c>
      <c r="B5" s="33"/>
      <c r="C5" s="33"/>
      <c r="D5" s="34"/>
      <c r="E5" s="4"/>
      <c r="F5" s="5"/>
      <c r="G5" s="5"/>
      <c r="H5" s="5"/>
      <c r="I5" s="6"/>
    </row>
    <row r="6" spans="1:16" x14ac:dyDescent="0.25">
      <c r="A6" s="32" t="s">
        <v>5</v>
      </c>
      <c r="B6" s="33"/>
      <c r="C6" s="33"/>
      <c r="D6" s="34"/>
      <c r="E6" s="4"/>
      <c r="F6" s="5"/>
      <c r="G6" s="5"/>
      <c r="H6" s="5"/>
      <c r="I6" s="6"/>
    </row>
    <row r="7" spans="1:16" ht="15.75" thickBot="1" x14ac:dyDescent="0.3">
      <c r="A7" s="35" t="s">
        <v>6</v>
      </c>
      <c r="B7" s="36"/>
      <c r="C7" s="36"/>
      <c r="D7" s="37"/>
      <c r="E7" s="7"/>
      <c r="F7" s="8"/>
      <c r="G7" s="8"/>
      <c r="H7" s="8"/>
      <c r="I7" s="9"/>
    </row>
    <row r="8" spans="1:16" ht="96" customHeight="1" x14ac:dyDescent="0.25">
      <c r="A8" s="10" t="s">
        <v>7</v>
      </c>
      <c r="B8" s="11" t="s">
        <v>8</v>
      </c>
      <c r="C8" s="12"/>
      <c r="D8" s="13"/>
      <c r="E8" s="14" t="s">
        <v>9</v>
      </c>
      <c r="F8" s="14" t="s">
        <v>10</v>
      </c>
      <c r="G8" s="15" t="s">
        <v>11</v>
      </c>
      <c r="H8" s="16" t="s">
        <v>12</v>
      </c>
      <c r="I8" s="17" t="s">
        <v>13</v>
      </c>
    </row>
    <row r="9" spans="1:16" ht="15.75" thickBot="1" x14ac:dyDescent="0.3">
      <c r="A9" s="18">
        <v>1</v>
      </c>
      <c r="B9" s="19">
        <v>2</v>
      </c>
      <c r="C9" s="20"/>
      <c r="D9" s="21"/>
      <c r="E9" s="22">
        <v>3</v>
      </c>
      <c r="F9" s="22">
        <v>4</v>
      </c>
      <c r="G9" s="23" t="s">
        <v>14</v>
      </c>
      <c r="H9" s="24">
        <v>6</v>
      </c>
      <c r="I9" s="25" t="s">
        <v>15</v>
      </c>
    </row>
    <row r="10" spans="1:16" ht="15" customHeight="1" x14ac:dyDescent="0.25">
      <c r="A10" s="44">
        <v>1</v>
      </c>
      <c r="B10" s="62" t="s">
        <v>28</v>
      </c>
      <c r="C10" s="112" t="s">
        <v>29</v>
      </c>
      <c r="D10" s="113"/>
      <c r="E10" s="47">
        <v>261.2</v>
      </c>
      <c r="F10" s="48">
        <v>2480</v>
      </c>
      <c r="G10" s="49">
        <f>F10*E10</f>
        <v>647776</v>
      </c>
      <c r="H10" s="90"/>
      <c r="I10" s="26">
        <f>H10*E10</f>
        <v>0</v>
      </c>
      <c r="J10" s="27"/>
      <c r="K10" s="27"/>
      <c r="L10" s="27"/>
      <c r="M10" s="27"/>
      <c r="N10" s="27"/>
      <c r="O10" s="27"/>
      <c r="P10" s="27"/>
    </row>
    <row r="11" spans="1:16" x14ac:dyDescent="0.25">
      <c r="A11" s="44">
        <v>2</v>
      </c>
      <c r="B11" s="114"/>
      <c r="C11" s="112" t="s">
        <v>30</v>
      </c>
      <c r="D11" s="113"/>
      <c r="E11" s="47">
        <v>0</v>
      </c>
      <c r="F11" s="48">
        <v>1965.21</v>
      </c>
      <c r="G11" s="49">
        <f>F11*E11</f>
        <v>0</v>
      </c>
      <c r="H11" s="91"/>
      <c r="I11" s="50">
        <f t="shared" ref="I11:I14" si="0">H11*E11</f>
        <v>0</v>
      </c>
    </row>
    <row r="12" spans="1:16" x14ac:dyDescent="0.25">
      <c r="A12" s="44">
        <v>3</v>
      </c>
      <c r="B12" s="114"/>
      <c r="C12" s="45" t="s">
        <v>31</v>
      </c>
      <c r="D12" s="45"/>
      <c r="E12" s="59">
        <v>0</v>
      </c>
      <c r="F12" s="60">
        <v>1860.4</v>
      </c>
      <c r="G12" s="61">
        <f>F12*E12</f>
        <v>0</v>
      </c>
      <c r="H12" s="91"/>
      <c r="I12" s="50">
        <f t="shared" si="0"/>
        <v>0</v>
      </c>
    </row>
    <row r="13" spans="1:16" x14ac:dyDescent="0.25">
      <c r="A13" s="44">
        <v>4</v>
      </c>
      <c r="B13" s="114"/>
      <c r="C13" s="45" t="s">
        <v>32</v>
      </c>
      <c r="D13" s="45"/>
      <c r="E13" s="59">
        <v>0</v>
      </c>
      <c r="F13" s="60">
        <v>1755.58</v>
      </c>
      <c r="G13" s="61">
        <f>F13*E13</f>
        <v>0</v>
      </c>
      <c r="H13" s="91"/>
      <c r="I13" s="50">
        <f t="shared" si="0"/>
        <v>0</v>
      </c>
      <c r="O13" s="51"/>
      <c r="P13" s="51"/>
    </row>
    <row r="14" spans="1:16" ht="15.75" thickBot="1" x14ac:dyDescent="0.3">
      <c r="A14" s="44">
        <v>5</v>
      </c>
      <c r="B14" s="115"/>
      <c r="C14" s="45" t="s">
        <v>33</v>
      </c>
      <c r="D14" s="45"/>
      <c r="E14" s="59">
        <v>0</v>
      </c>
      <c r="F14" s="60">
        <v>1755.58</v>
      </c>
      <c r="G14" s="61">
        <f>F14*E14</f>
        <v>0</v>
      </c>
      <c r="H14" s="91"/>
      <c r="I14" s="50">
        <f t="shared" si="0"/>
        <v>0</v>
      </c>
      <c r="O14" s="51"/>
      <c r="P14" s="51"/>
    </row>
    <row r="15" spans="1:16" x14ac:dyDescent="0.25">
      <c r="A15" s="67" t="s">
        <v>35</v>
      </c>
      <c r="B15" s="68"/>
      <c r="C15" s="68"/>
      <c r="D15" s="69"/>
      <c r="E15" s="70">
        <v>0</v>
      </c>
      <c r="F15" s="71"/>
      <c r="G15" s="72">
        <v>0</v>
      </c>
      <c r="H15" s="73" t="s">
        <v>36</v>
      </c>
      <c r="I15" s="74">
        <v>0</v>
      </c>
    </row>
    <row r="16" spans="1:16" ht="15.75" thickBot="1" x14ac:dyDescent="0.3">
      <c r="A16" s="75" t="s">
        <v>37</v>
      </c>
      <c r="B16" s="76"/>
      <c r="C16" s="76"/>
      <c r="D16" s="77"/>
      <c r="E16" s="78">
        <f>SUM(E10:E14)</f>
        <v>261.2</v>
      </c>
      <c r="F16" s="79"/>
      <c r="G16" s="80">
        <f>SUM(G10:G14)</f>
        <v>647776</v>
      </c>
      <c r="H16" s="81"/>
      <c r="I16" s="82">
        <f>SUM(I10:I14)</f>
        <v>0</v>
      </c>
    </row>
    <row r="17" spans="1:14" ht="15" customHeight="1" thickBot="1" x14ac:dyDescent="0.3">
      <c r="A17" s="83" t="s">
        <v>38</v>
      </c>
      <c r="B17" s="84"/>
      <c r="C17" s="84"/>
      <c r="D17" s="84"/>
      <c r="E17" s="79">
        <f>SUM(E15:E16)</f>
        <v>261.2</v>
      </c>
      <c r="F17" s="79"/>
      <c r="G17" s="85">
        <f>SUM(G15:G16)</f>
        <v>647776</v>
      </c>
      <c r="H17" s="86"/>
      <c r="I17" s="87">
        <f>SUM(I15:I16)</f>
        <v>0</v>
      </c>
      <c r="N17" s="51"/>
    </row>
    <row r="18" spans="1:14" ht="27.75" customHeight="1" x14ac:dyDescent="0.25">
      <c r="A18" s="88" t="s">
        <v>39</v>
      </c>
      <c r="B18" s="88"/>
      <c r="C18" s="88"/>
      <c r="D18" s="88"/>
      <c r="E18" s="88"/>
      <c r="F18" s="88"/>
      <c r="G18" s="88"/>
      <c r="H18" s="88"/>
      <c r="I18" s="88"/>
    </row>
    <row r="20" spans="1:14" x14ac:dyDescent="0.25">
      <c r="G20" s="89" t="s">
        <v>40</v>
      </c>
      <c r="H20" s="89"/>
      <c r="I20" s="89"/>
    </row>
  </sheetData>
  <sheetProtection algorithmName="SHA-512" hashValue="LGFM+DGS5HpI/XZPnJyCD3a0pLWhyvlkjG2LX7+ehO+g3xVcV+JZZ2AFld16swlDLitdkTOTBWgL8AOryKqF0w==" saltValue="kKrlrQD09AoJWS15SFnX1w==" spinCount="100000" sheet="1" objects="1" scenarios="1"/>
  <mergeCells count="28">
    <mergeCell ref="A15:D15"/>
    <mergeCell ref="H15:H17"/>
    <mergeCell ref="A16:D16"/>
    <mergeCell ref="A17:D17"/>
    <mergeCell ref="A18:I18"/>
    <mergeCell ref="G20:I20"/>
    <mergeCell ref="A7:D7"/>
    <mergeCell ref="E7:I7"/>
    <mergeCell ref="B8:D8"/>
    <mergeCell ref="B9:D9"/>
    <mergeCell ref="B10:B14"/>
    <mergeCell ref="C10:D10"/>
    <mergeCell ref="C11:D11"/>
    <mergeCell ref="C12:D12"/>
    <mergeCell ref="C13:D13"/>
    <mergeCell ref="C14:D14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 xml:space="preserve">&amp;L&amp;UОбразац понуде по партијама&amp;R&amp;14Партија бр. 41.
</oddHeader>
    <oddFooter>&amp;R&amp;P/&amp;N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38A42-2DBD-4EB9-9A6C-8D17045F2827}">
  <sheetPr>
    <pageSetUpPr fitToPage="1"/>
  </sheetPr>
  <dimension ref="A1:P43"/>
  <sheetViews>
    <sheetView topLeftCell="A8" workbookViewId="0">
      <selection activeCell="H24" sqref="H24:H29"/>
    </sheetView>
  </sheetViews>
  <sheetFormatPr defaultRowHeight="15" x14ac:dyDescent="0.25"/>
  <cols>
    <col min="1" max="1" width="2.7109375" style="31" customWidth="1"/>
    <col min="2" max="2" width="9" style="31" customWidth="1"/>
    <col min="3" max="3" width="7.85546875" style="31" customWidth="1"/>
    <col min="4" max="4" width="5.7109375" style="31" customWidth="1"/>
    <col min="5" max="5" width="12" style="31" customWidth="1"/>
    <col min="6" max="6" width="12.42578125" style="31" customWidth="1"/>
    <col min="7" max="7" width="13.140625" style="31" bestFit="1" customWidth="1"/>
    <col min="8" max="8" width="13.42578125" style="31" customWidth="1"/>
    <col min="9" max="9" width="21" style="31" customWidth="1"/>
    <col min="10" max="16384" width="9.140625" style="31"/>
  </cols>
  <sheetData>
    <row r="1" spans="1:16" x14ac:dyDescent="0.25">
      <c r="A1" s="28" t="s">
        <v>0</v>
      </c>
      <c r="B1" s="29"/>
      <c r="C1" s="29"/>
      <c r="D1" s="30"/>
      <c r="E1" s="1"/>
      <c r="F1" s="2"/>
      <c r="G1" s="2"/>
      <c r="H1" s="2"/>
      <c r="I1" s="3"/>
    </row>
    <row r="2" spans="1:16" x14ac:dyDescent="0.25">
      <c r="A2" s="32" t="s">
        <v>1</v>
      </c>
      <c r="B2" s="33"/>
      <c r="C2" s="33"/>
      <c r="D2" s="34"/>
      <c r="E2" s="4"/>
      <c r="F2" s="5"/>
      <c r="G2" s="5"/>
      <c r="H2" s="5"/>
      <c r="I2" s="6"/>
    </row>
    <row r="3" spans="1:16" x14ac:dyDescent="0.25">
      <c r="A3" s="32" t="s">
        <v>2</v>
      </c>
      <c r="B3" s="33"/>
      <c r="C3" s="33"/>
      <c r="D3" s="34"/>
      <c r="E3" s="4"/>
      <c r="F3" s="5"/>
      <c r="G3" s="5"/>
      <c r="H3" s="5"/>
      <c r="I3" s="6"/>
    </row>
    <row r="4" spans="1:16" x14ac:dyDescent="0.25">
      <c r="A4" s="32" t="s">
        <v>3</v>
      </c>
      <c r="B4" s="33"/>
      <c r="C4" s="33"/>
      <c r="D4" s="34"/>
      <c r="E4" s="4"/>
      <c r="F4" s="5"/>
      <c r="G4" s="5"/>
      <c r="H4" s="5"/>
      <c r="I4" s="6"/>
    </row>
    <row r="5" spans="1:16" x14ac:dyDescent="0.25">
      <c r="A5" s="32" t="s">
        <v>4</v>
      </c>
      <c r="B5" s="33"/>
      <c r="C5" s="33"/>
      <c r="D5" s="34"/>
      <c r="E5" s="4"/>
      <c r="F5" s="5"/>
      <c r="G5" s="5"/>
      <c r="H5" s="5"/>
      <c r="I5" s="6"/>
    </row>
    <row r="6" spans="1:16" x14ac:dyDescent="0.25">
      <c r="A6" s="32" t="s">
        <v>5</v>
      </c>
      <c r="B6" s="33"/>
      <c r="C6" s="33"/>
      <c r="D6" s="34"/>
      <c r="E6" s="4"/>
      <c r="F6" s="5"/>
      <c r="G6" s="5"/>
      <c r="H6" s="5"/>
      <c r="I6" s="6"/>
    </row>
    <row r="7" spans="1:16" ht="15.75" thickBot="1" x14ac:dyDescent="0.3">
      <c r="A7" s="35" t="s">
        <v>6</v>
      </c>
      <c r="B7" s="36"/>
      <c r="C7" s="36"/>
      <c r="D7" s="37"/>
      <c r="E7" s="7"/>
      <c r="F7" s="8"/>
      <c r="G7" s="8"/>
      <c r="H7" s="8"/>
      <c r="I7" s="9"/>
    </row>
    <row r="8" spans="1:16" ht="96" customHeight="1" x14ac:dyDescent="0.25">
      <c r="A8" s="10" t="s">
        <v>7</v>
      </c>
      <c r="B8" s="11" t="s">
        <v>8</v>
      </c>
      <c r="C8" s="12"/>
      <c r="D8" s="13"/>
      <c r="E8" s="14" t="s">
        <v>9</v>
      </c>
      <c r="F8" s="14" t="s">
        <v>10</v>
      </c>
      <c r="G8" s="15" t="s">
        <v>11</v>
      </c>
      <c r="H8" s="16" t="s">
        <v>12</v>
      </c>
      <c r="I8" s="17" t="s">
        <v>13</v>
      </c>
    </row>
    <row r="9" spans="1:16" ht="15.75" thickBot="1" x14ac:dyDescent="0.3">
      <c r="A9" s="18">
        <v>1</v>
      </c>
      <c r="B9" s="19">
        <v>2</v>
      </c>
      <c r="C9" s="20"/>
      <c r="D9" s="21"/>
      <c r="E9" s="22">
        <v>3</v>
      </c>
      <c r="F9" s="22">
        <v>4</v>
      </c>
      <c r="G9" s="23" t="s">
        <v>14</v>
      </c>
      <c r="H9" s="24">
        <v>6</v>
      </c>
      <c r="I9" s="25" t="s">
        <v>15</v>
      </c>
    </row>
    <row r="10" spans="1:16" ht="15" customHeight="1" x14ac:dyDescent="0.25">
      <c r="A10" s="38">
        <v>1</v>
      </c>
      <c r="B10" s="116" t="s">
        <v>47</v>
      </c>
      <c r="C10" s="117"/>
      <c r="D10" s="40" t="s">
        <v>42</v>
      </c>
      <c r="E10" s="41">
        <v>0</v>
      </c>
      <c r="F10" s="42">
        <v>21967.91</v>
      </c>
      <c r="G10" s="43">
        <f>F10*E10</f>
        <v>0</v>
      </c>
      <c r="H10" s="90"/>
      <c r="I10" s="26">
        <f>H10*E10</f>
        <v>0</v>
      </c>
      <c r="J10" s="27"/>
      <c r="K10" s="27"/>
      <c r="L10" s="27"/>
      <c r="M10" s="27"/>
      <c r="N10" s="27"/>
      <c r="O10" s="27"/>
      <c r="P10" s="27"/>
    </row>
    <row r="11" spans="1:16" x14ac:dyDescent="0.25">
      <c r="A11" s="44">
        <v>2</v>
      </c>
      <c r="B11" s="118"/>
      <c r="C11" s="119"/>
      <c r="D11" s="46" t="s">
        <v>48</v>
      </c>
      <c r="E11" s="47">
        <v>0</v>
      </c>
      <c r="F11" s="48">
        <v>13321</v>
      </c>
      <c r="G11" s="49">
        <f t="shared" ref="G11:G37" si="0">F11*E11</f>
        <v>0</v>
      </c>
      <c r="H11" s="91"/>
      <c r="I11" s="50">
        <f t="shared" ref="I11:I37" si="1">H11*E11</f>
        <v>0</v>
      </c>
    </row>
    <row r="12" spans="1:16" x14ac:dyDescent="0.25">
      <c r="A12" s="44">
        <v>3</v>
      </c>
      <c r="B12" s="118"/>
      <c r="C12" s="119"/>
      <c r="D12" s="46" t="s">
        <v>19</v>
      </c>
      <c r="E12" s="47">
        <v>6</v>
      </c>
      <c r="F12" s="48">
        <v>11341.91</v>
      </c>
      <c r="G12" s="49">
        <f t="shared" si="0"/>
        <v>68051.459999999992</v>
      </c>
      <c r="H12" s="91"/>
      <c r="I12" s="50">
        <f t="shared" si="1"/>
        <v>0</v>
      </c>
    </row>
    <row r="13" spans="1:16" x14ac:dyDescent="0.25">
      <c r="A13" s="44">
        <v>4</v>
      </c>
      <c r="B13" s="118"/>
      <c r="C13" s="119"/>
      <c r="D13" s="46" t="s">
        <v>20</v>
      </c>
      <c r="E13" s="47">
        <v>11</v>
      </c>
      <c r="F13" s="48">
        <v>7531.34</v>
      </c>
      <c r="G13" s="49">
        <f t="shared" si="0"/>
        <v>82844.740000000005</v>
      </c>
      <c r="H13" s="91"/>
      <c r="I13" s="50">
        <f t="shared" si="1"/>
        <v>0</v>
      </c>
      <c r="O13" s="51"/>
      <c r="P13" s="51"/>
    </row>
    <row r="14" spans="1:16" x14ac:dyDescent="0.25">
      <c r="A14" s="44">
        <v>5</v>
      </c>
      <c r="B14" s="118"/>
      <c r="C14" s="119"/>
      <c r="D14" s="46" t="s">
        <v>21</v>
      </c>
      <c r="E14" s="47">
        <v>10.7</v>
      </c>
      <c r="F14" s="48">
        <v>4495.34</v>
      </c>
      <c r="G14" s="49">
        <f t="shared" si="0"/>
        <v>48100.137999999999</v>
      </c>
      <c r="H14" s="91"/>
      <c r="I14" s="50">
        <f t="shared" si="1"/>
        <v>0</v>
      </c>
      <c r="O14" s="51"/>
      <c r="P14" s="51"/>
    </row>
    <row r="15" spans="1:16" x14ac:dyDescent="0.25">
      <c r="A15" s="44">
        <v>6</v>
      </c>
      <c r="B15" s="118"/>
      <c r="C15" s="119"/>
      <c r="D15" s="46" t="s">
        <v>23</v>
      </c>
      <c r="E15" s="47">
        <v>0</v>
      </c>
      <c r="F15" s="48">
        <v>2900</v>
      </c>
      <c r="G15" s="49">
        <f t="shared" si="0"/>
        <v>0</v>
      </c>
      <c r="H15" s="91"/>
      <c r="I15" s="50">
        <f t="shared" si="1"/>
        <v>0</v>
      </c>
    </row>
    <row r="16" spans="1:16" x14ac:dyDescent="0.25">
      <c r="A16" s="44">
        <v>7</v>
      </c>
      <c r="B16" s="120"/>
      <c r="C16" s="101"/>
      <c r="D16" s="46" t="s">
        <v>22</v>
      </c>
      <c r="E16" s="47">
        <v>0</v>
      </c>
      <c r="F16" s="48">
        <v>2747.25</v>
      </c>
      <c r="G16" s="49">
        <f t="shared" si="0"/>
        <v>0</v>
      </c>
      <c r="H16" s="91"/>
      <c r="I16" s="50">
        <f t="shared" si="1"/>
        <v>0</v>
      </c>
    </row>
    <row r="17" spans="1:14" ht="15" customHeight="1" x14ac:dyDescent="0.25">
      <c r="A17" s="44">
        <v>8</v>
      </c>
      <c r="B17" s="52" t="s">
        <v>16</v>
      </c>
      <c r="C17" s="53"/>
      <c r="D17" s="46" t="s">
        <v>17</v>
      </c>
      <c r="E17" s="47">
        <v>0</v>
      </c>
      <c r="F17" s="48">
        <v>16966.59</v>
      </c>
      <c r="G17" s="49">
        <f t="shared" si="0"/>
        <v>0</v>
      </c>
      <c r="H17" s="91"/>
      <c r="I17" s="50">
        <f t="shared" si="1"/>
        <v>0</v>
      </c>
      <c r="N17" s="51"/>
    </row>
    <row r="18" spans="1:14" x14ac:dyDescent="0.25">
      <c r="A18" s="44">
        <v>9</v>
      </c>
      <c r="B18" s="56"/>
      <c r="C18" s="57"/>
      <c r="D18" s="46" t="s">
        <v>18</v>
      </c>
      <c r="E18" s="47">
        <v>0</v>
      </c>
      <c r="F18" s="48">
        <v>9550.75</v>
      </c>
      <c r="G18" s="49">
        <f t="shared" si="0"/>
        <v>0</v>
      </c>
      <c r="H18" s="91"/>
      <c r="I18" s="50">
        <f t="shared" si="1"/>
        <v>0</v>
      </c>
    </row>
    <row r="19" spans="1:14" x14ac:dyDescent="0.25">
      <c r="A19" s="44">
        <v>10</v>
      </c>
      <c r="B19" s="56"/>
      <c r="C19" s="57"/>
      <c r="D19" s="46" t="s">
        <v>19</v>
      </c>
      <c r="E19" s="47">
        <v>61</v>
      </c>
      <c r="F19" s="48">
        <v>5120.5</v>
      </c>
      <c r="G19" s="49">
        <f t="shared" si="0"/>
        <v>312350.5</v>
      </c>
      <c r="H19" s="91"/>
      <c r="I19" s="50">
        <f t="shared" si="1"/>
        <v>0</v>
      </c>
    </row>
    <row r="20" spans="1:14" x14ac:dyDescent="0.25">
      <c r="A20" s="44">
        <v>11</v>
      </c>
      <c r="B20" s="56"/>
      <c r="C20" s="57"/>
      <c r="D20" s="46" t="s">
        <v>20</v>
      </c>
      <c r="E20" s="47">
        <v>81</v>
      </c>
      <c r="F20" s="48">
        <v>3850</v>
      </c>
      <c r="G20" s="49">
        <f t="shared" si="0"/>
        <v>311850</v>
      </c>
      <c r="H20" s="91"/>
      <c r="I20" s="50">
        <f t="shared" si="1"/>
        <v>0</v>
      </c>
    </row>
    <row r="21" spans="1:14" ht="15" customHeight="1" x14ac:dyDescent="0.25">
      <c r="A21" s="44">
        <v>12</v>
      </c>
      <c r="B21" s="56"/>
      <c r="C21" s="57"/>
      <c r="D21" s="46" t="s">
        <v>21</v>
      </c>
      <c r="E21" s="47">
        <v>99.4</v>
      </c>
      <c r="F21" s="48">
        <v>3000</v>
      </c>
      <c r="G21" s="49">
        <f t="shared" si="0"/>
        <v>298200</v>
      </c>
      <c r="H21" s="91"/>
      <c r="I21" s="50">
        <f t="shared" si="1"/>
        <v>0</v>
      </c>
    </row>
    <row r="22" spans="1:14" x14ac:dyDescent="0.25">
      <c r="A22" s="44">
        <v>13</v>
      </c>
      <c r="B22" s="56"/>
      <c r="C22" s="57"/>
      <c r="D22" s="46" t="s">
        <v>22</v>
      </c>
      <c r="E22" s="47">
        <v>0</v>
      </c>
      <c r="F22" s="48">
        <v>2747.25</v>
      </c>
      <c r="G22" s="49">
        <f t="shared" si="0"/>
        <v>0</v>
      </c>
      <c r="H22" s="91"/>
      <c r="I22" s="50">
        <f t="shared" si="1"/>
        <v>0</v>
      </c>
    </row>
    <row r="23" spans="1:14" x14ac:dyDescent="0.25">
      <c r="A23" s="44">
        <v>14</v>
      </c>
      <c r="B23" s="54"/>
      <c r="C23" s="55"/>
      <c r="D23" s="46" t="s">
        <v>23</v>
      </c>
      <c r="E23" s="47">
        <v>0</v>
      </c>
      <c r="F23" s="48">
        <v>2600</v>
      </c>
      <c r="G23" s="49">
        <f t="shared" si="0"/>
        <v>0</v>
      </c>
      <c r="H23" s="91"/>
      <c r="I23" s="50">
        <f t="shared" si="1"/>
        <v>0</v>
      </c>
    </row>
    <row r="24" spans="1:14" ht="15" customHeight="1" x14ac:dyDescent="0.25">
      <c r="A24" s="44">
        <v>15</v>
      </c>
      <c r="B24" s="52" t="s">
        <v>45</v>
      </c>
      <c r="C24" s="53"/>
      <c r="D24" s="46" t="s">
        <v>17</v>
      </c>
      <c r="E24" s="47">
        <v>0</v>
      </c>
      <c r="F24" s="48">
        <v>11756.25</v>
      </c>
      <c r="G24" s="49">
        <f t="shared" si="0"/>
        <v>0</v>
      </c>
      <c r="H24" s="91"/>
      <c r="I24" s="50">
        <f t="shared" si="1"/>
        <v>0</v>
      </c>
    </row>
    <row r="25" spans="1:14" ht="15" customHeight="1" x14ac:dyDescent="0.25">
      <c r="A25" s="44">
        <v>16</v>
      </c>
      <c r="B25" s="56"/>
      <c r="C25" s="57"/>
      <c r="D25" s="46" t="s">
        <v>18</v>
      </c>
      <c r="E25" s="47">
        <v>0</v>
      </c>
      <c r="F25" s="48">
        <v>8143.66</v>
      </c>
      <c r="G25" s="49">
        <f t="shared" si="0"/>
        <v>0</v>
      </c>
      <c r="H25" s="91"/>
      <c r="I25" s="50">
        <f t="shared" si="1"/>
        <v>0</v>
      </c>
    </row>
    <row r="26" spans="1:14" x14ac:dyDescent="0.25">
      <c r="A26" s="44">
        <v>17</v>
      </c>
      <c r="B26" s="56"/>
      <c r="C26" s="57"/>
      <c r="D26" s="46" t="s">
        <v>19</v>
      </c>
      <c r="E26" s="47">
        <v>0.93</v>
      </c>
      <c r="F26" s="48">
        <v>5289.16</v>
      </c>
      <c r="G26" s="49">
        <f t="shared" si="0"/>
        <v>4918.9188000000004</v>
      </c>
      <c r="H26" s="91"/>
      <c r="I26" s="50">
        <f t="shared" si="1"/>
        <v>0</v>
      </c>
    </row>
    <row r="27" spans="1:14" ht="15" customHeight="1" x14ac:dyDescent="0.25">
      <c r="A27" s="44">
        <v>18</v>
      </c>
      <c r="B27" s="54"/>
      <c r="C27" s="55"/>
      <c r="D27" s="46" t="s">
        <v>20</v>
      </c>
      <c r="E27" s="47">
        <v>2</v>
      </c>
      <c r="F27" s="48">
        <v>3776.66</v>
      </c>
      <c r="G27" s="49">
        <f t="shared" si="0"/>
        <v>7553.32</v>
      </c>
      <c r="H27" s="91"/>
      <c r="I27" s="50">
        <f t="shared" si="1"/>
        <v>0</v>
      </c>
    </row>
    <row r="28" spans="1:14" x14ac:dyDescent="0.25">
      <c r="A28" s="44">
        <v>19</v>
      </c>
      <c r="B28" s="62" t="s">
        <v>28</v>
      </c>
      <c r="C28" s="112" t="s">
        <v>29</v>
      </c>
      <c r="D28" s="113"/>
      <c r="E28" s="47">
        <v>690.06</v>
      </c>
      <c r="F28" s="48">
        <v>2480</v>
      </c>
      <c r="G28" s="49">
        <f t="shared" si="0"/>
        <v>1711348.7999999998</v>
      </c>
      <c r="H28" s="91"/>
      <c r="I28" s="50">
        <f t="shared" si="1"/>
        <v>0</v>
      </c>
    </row>
    <row r="29" spans="1:14" ht="15" customHeight="1" x14ac:dyDescent="0.25">
      <c r="A29" s="44">
        <v>20</v>
      </c>
      <c r="B29" s="114"/>
      <c r="C29" s="112" t="s">
        <v>30</v>
      </c>
      <c r="D29" s="113"/>
      <c r="E29" s="47">
        <v>0</v>
      </c>
      <c r="F29" s="48">
        <v>1965.21</v>
      </c>
      <c r="G29" s="49">
        <f t="shared" si="0"/>
        <v>0</v>
      </c>
      <c r="H29" s="91"/>
      <c r="I29" s="50">
        <f t="shared" si="1"/>
        <v>0</v>
      </c>
    </row>
    <row r="30" spans="1:14" ht="15" customHeight="1" x14ac:dyDescent="0.25">
      <c r="A30" s="44">
        <v>21</v>
      </c>
      <c r="B30" s="114"/>
      <c r="C30" s="45" t="s">
        <v>31</v>
      </c>
      <c r="D30" s="45"/>
      <c r="E30" s="59">
        <v>0</v>
      </c>
      <c r="F30" s="60">
        <v>1860.4</v>
      </c>
      <c r="G30" s="61">
        <f t="shared" si="0"/>
        <v>0</v>
      </c>
      <c r="H30" s="91"/>
      <c r="I30" s="50">
        <f t="shared" si="1"/>
        <v>0</v>
      </c>
    </row>
    <row r="31" spans="1:14" ht="15" customHeight="1" x14ac:dyDescent="0.25">
      <c r="A31" s="44">
        <v>22</v>
      </c>
      <c r="B31" s="114"/>
      <c r="C31" s="45" t="s">
        <v>32</v>
      </c>
      <c r="D31" s="45"/>
      <c r="E31" s="59">
        <v>0</v>
      </c>
      <c r="F31" s="60">
        <v>1755.58</v>
      </c>
      <c r="G31" s="61">
        <f t="shared" si="0"/>
        <v>0</v>
      </c>
      <c r="H31" s="91"/>
      <c r="I31" s="50">
        <f t="shared" si="1"/>
        <v>0</v>
      </c>
    </row>
    <row r="32" spans="1:14" ht="15" customHeight="1" x14ac:dyDescent="0.25">
      <c r="A32" s="44">
        <v>23</v>
      </c>
      <c r="B32" s="115"/>
      <c r="C32" s="45" t="s">
        <v>33</v>
      </c>
      <c r="D32" s="45"/>
      <c r="E32" s="59">
        <v>0</v>
      </c>
      <c r="F32" s="60">
        <v>1755.58</v>
      </c>
      <c r="G32" s="61">
        <f t="shared" si="0"/>
        <v>0</v>
      </c>
      <c r="H32" s="91"/>
      <c r="I32" s="50">
        <f t="shared" si="1"/>
        <v>0</v>
      </c>
    </row>
    <row r="33" spans="1:9" ht="15" customHeight="1" x14ac:dyDescent="0.25">
      <c r="A33" s="44">
        <v>24</v>
      </c>
      <c r="B33" s="62" t="s">
        <v>46</v>
      </c>
      <c r="C33" s="112" t="s">
        <v>29</v>
      </c>
      <c r="D33" s="113"/>
      <c r="E33" s="47">
        <v>6.48</v>
      </c>
      <c r="F33" s="48">
        <v>1570</v>
      </c>
      <c r="G33" s="49">
        <f t="shared" si="0"/>
        <v>10173.6</v>
      </c>
      <c r="H33" s="91"/>
      <c r="I33" s="50">
        <f t="shared" si="1"/>
        <v>0</v>
      </c>
    </row>
    <row r="34" spans="1:9" ht="15" customHeight="1" x14ac:dyDescent="0.25">
      <c r="A34" s="44">
        <v>25</v>
      </c>
      <c r="B34" s="114"/>
      <c r="C34" s="52" t="s">
        <v>30</v>
      </c>
      <c r="D34" s="121"/>
      <c r="E34" s="122">
        <v>0</v>
      </c>
      <c r="F34" s="123">
        <v>1177.23</v>
      </c>
      <c r="G34" s="124">
        <f t="shared" si="0"/>
        <v>0</v>
      </c>
      <c r="H34" s="91"/>
      <c r="I34" s="50">
        <f t="shared" si="1"/>
        <v>0</v>
      </c>
    </row>
    <row r="35" spans="1:9" ht="15" customHeight="1" x14ac:dyDescent="0.25">
      <c r="A35" s="44">
        <v>26</v>
      </c>
      <c r="B35" s="114"/>
      <c r="C35" s="45" t="s">
        <v>31</v>
      </c>
      <c r="D35" s="45"/>
      <c r="E35" s="59">
        <v>0</v>
      </c>
      <c r="F35" s="60">
        <v>999.48</v>
      </c>
      <c r="G35" s="61">
        <f t="shared" si="0"/>
        <v>0</v>
      </c>
      <c r="H35" s="91"/>
      <c r="I35" s="50">
        <f t="shared" si="1"/>
        <v>0</v>
      </c>
    </row>
    <row r="36" spans="1:9" ht="15" customHeight="1" x14ac:dyDescent="0.25">
      <c r="A36" s="44">
        <v>27</v>
      </c>
      <c r="B36" s="114"/>
      <c r="C36" s="45" t="s">
        <v>32</v>
      </c>
      <c r="D36" s="45"/>
      <c r="E36" s="59">
        <v>0</v>
      </c>
      <c r="F36" s="60">
        <v>928.16</v>
      </c>
      <c r="G36" s="61">
        <f t="shared" si="0"/>
        <v>0</v>
      </c>
      <c r="H36" s="91"/>
      <c r="I36" s="50">
        <f t="shared" si="1"/>
        <v>0</v>
      </c>
    </row>
    <row r="37" spans="1:9" ht="15" customHeight="1" thickBot="1" x14ac:dyDescent="0.3">
      <c r="A37" s="44">
        <v>28</v>
      </c>
      <c r="B37" s="125"/>
      <c r="C37" s="45" t="s">
        <v>33</v>
      </c>
      <c r="D37" s="45"/>
      <c r="E37" s="59">
        <v>0</v>
      </c>
      <c r="F37" s="60">
        <v>928.16</v>
      </c>
      <c r="G37" s="61">
        <f t="shared" si="0"/>
        <v>0</v>
      </c>
      <c r="H37" s="91"/>
      <c r="I37" s="50">
        <f t="shared" si="1"/>
        <v>0</v>
      </c>
    </row>
    <row r="38" spans="1:9" ht="15" customHeight="1" x14ac:dyDescent="0.25">
      <c r="A38" s="67" t="s">
        <v>35</v>
      </c>
      <c r="B38" s="68"/>
      <c r="C38" s="68"/>
      <c r="D38" s="69"/>
      <c r="E38" s="70">
        <f>SUM(E10:E27)</f>
        <v>272.03000000000003</v>
      </c>
      <c r="F38" s="71"/>
      <c r="G38" s="72">
        <f>SUM(G10:G27)</f>
        <v>1133869.0768000002</v>
      </c>
      <c r="H38" s="73" t="s">
        <v>36</v>
      </c>
      <c r="I38" s="74">
        <f>SUM(I10:I27)</f>
        <v>0</v>
      </c>
    </row>
    <row r="39" spans="1:9" ht="15" customHeight="1" thickBot="1" x14ac:dyDescent="0.3">
      <c r="A39" s="75" t="s">
        <v>37</v>
      </c>
      <c r="B39" s="76"/>
      <c r="C39" s="76"/>
      <c r="D39" s="77"/>
      <c r="E39" s="78">
        <f>SUM(E28:E34)</f>
        <v>696.54</v>
      </c>
      <c r="F39" s="79"/>
      <c r="G39" s="80">
        <f>SUM(G28:G34)</f>
        <v>1721522.4</v>
      </c>
      <c r="H39" s="81"/>
      <c r="I39" s="82">
        <f>SUM(I28:I34)</f>
        <v>0</v>
      </c>
    </row>
    <row r="40" spans="1:9" ht="15.75" customHeight="1" thickBot="1" x14ac:dyDescent="0.3">
      <c r="A40" s="83" t="s">
        <v>38</v>
      </c>
      <c r="B40" s="84"/>
      <c r="C40" s="84"/>
      <c r="D40" s="84"/>
      <c r="E40" s="79">
        <f>SUM(E38:E39)</f>
        <v>968.56999999999994</v>
      </c>
      <c r="F40" s="79"/>
      <c r="G40" s="85">
        <f>SUM(G38:G39)</f>
        <v>2855391.4768000003</v>
      </c>
      <c r="H40" s="86"/>
      <c r="I40" s="87">
        <f>SUM(I38:I39)</f>
        <v>0</v>
      </c>
    </row>
    <row r="41" spans="1:9" ht="27.75" customHeight="1" x14ac:dyDescent="0.25">
      <c r="A41" s="88" t="s">
        <v>39</v>
      </c>
      <c r="B41" s="88"/>
      <c r="C41" s="88"/>
      <c r="D41" s="88"/>
      <c r="E41" s="88"/>
      <c r="F41" s="88"/>
      <c r="G41" s="88"/>
      <c r="H41" s="88"/>
      <c r="I41" s="88"/>
    </row>
    <row r="43" spans="1:9" x14ac:dyDescent="0.25">
      <c r="G43" s="89" t="s">
        <v>40</v>
      </c>
      <c r="H43" s="89"/>
      <c r="I43" s="89"/>
    </row>
  </sheetData>
  <sheetProtection algorithmName="SHA-512" hashValue="jMQuoS7Xy0YTetLrnpaPxxg87FBKyUx3Tr3yQm+Bjym3gLcc0Mf6Ef/A9dcSttzybTqKmUhTxNnzojeNEnHVAg==" saltValue="ljJd1ThHa1hTH5h741DBhQ==" spinCount="100000" sheet="1" objects="1" scenarios="1"/>
  <mergeCells count="37">
    <mergeCell ref="A38:D38"/>
    <mergeCell ref="H38:H40"/>
    <mergeCell ref="A39:D39"/>
    <mergeCell ref="A40:D40"/>
    <mergeCell ref="A41:I41"/>
    <mergeCell ref="G43:I43"/>
    <mergeCell ref="B33:B37"/>
    <mergeCell ref="C33:D33"/>
    <mergeCell ref="C34:D34"/>
    <mergeCell ref="C35:D35"/>
    <mergeCell ref="C36:D36"/>
    <mergeCell ref="C37:D37"/>
    <mergeCell ref="B24:C27"/>
    <mergeCell ref="B28:B32"/>
    <mergeCell ref="C28:D28"/>
    <mergeCell ref="C29:D29"/>
    <mergeCell ref="C30:D30"/>
    <mergeCell ref="C31:D31"/>
    <mergeCell ref="C32:D32"/>
    <mergeCell ref="A7:D7"/>
    <mergeCell ref="E7:I7"/>
    <mergeCell ref="B8:D8"/>
    <mergeCell ref="B9:D9"/>
    <mergeCell ref="B10:C16"/>
    <mergeCell ref="B17:C23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 xml:space="preserve">&amp;L&amp;UОбразац понуде по партијама&amp;R&amp;14Партија бр. 42.
</oddHeader>
    <oddFooter>&amp;R&amp;P/&amp;N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3FE74-4B33-4BDD-87D3-43C2BECE99C4}">
  <sheetPr>
    <pageSetUpPr fitToPage="1"/>
  </sheetPr>
  <dimension ref="A1:P36"/>
  <sheetViews>
    <sheetView topLeftCell="A10" workbookViewId="0">
      <selection activeCell="H19" sqref="H19:H26"/>
    </sheetView>
  </sheetViews>
  <sheetFormatPr defaultRowHeight="15" x14ac:dyDescent="0.25"/>
  <cols>
    <col min="1" max="1" width="2.7109375" style="31" customWidth="1"/>
    <col min="2" max="2" width="9" style="31" customWidth="1"/>
    <col min="3" max="3" width="7.85546875" style="31" customWidth="1"/>
    <col min="4" max="4" width="5.7109375" style="31" customWidth="1"/>
    <col min="5" max="5" width="12" style="31" customWidth="1"/>
    <col min="6" max="6" width="12.42578125" style="31" customWidth="1"/>
    <col min="7" max="7" width="13.140625" style="31" bestFit="1" customWidth="1"/>
    <col min="8" max="8" width="13.42578125" style="31" customWidth="1"/>
    <col min="9" max="9" width="21" style="31" customWidth="1"/>
    <col min="10" max="16384" width="9.140625" style="31"/>
  </cols>
  <sheetData>
    <row r="1" spans="1:16" x14ac:dyDescent="0.25">
      <c r="A1" s="28" t="s">
        <v>0</v>
      </c>
      <c r="B1" s="29"/>
      <c r="C1" s="29"/>
      <c r="D1" s="30"/>
      <c r="E1" s="1"/>
      <c r="F1" s="2"/>
      <c r="G1" s="2"/>
      <c r="H1" s="2"/>
      <c r="I1" s="3"/>
    </row>
    <row r="2" spans="1:16" x14ac:dyDescent="0.25">
      <c r="A2" s="32" t="s">
        <v>1</v>
      </c>
      <c r="B2" s="33"/>
      <c r="C2" s="33"/>
      <c r="D2" s="34"/>
      <c r="E2" s="4"/>
      <c r="F2" s="5"/>
      <c r="G2" s="5"/>
      <c r="H2" s="5"/>
      <c r="I2" s="6"/>
    </row>
    <row r="3" spans="1:16" x14ac:dyDescent="0.25">
      <c r="A3" s="32" t="s">
        <v>2</v>
      </c>
      <c r="B3" s="33"/>
      <c r="C3" s="33"/>
      <c r="D3" s="34"/>
      <c r="E3" s="4"/>
      <c r="F3" s="5"/>
      <c r="G3" s="5"/>
      <c r="H3" s="5"/>
      <c r="I3" s="6"/>
    </row>
    <row r="4" spans="1:16" x14ac:dyDescent="0.25">
      <c r="A4" s="32" t="s">
        <v>3</v>
      </c>
      <c r="B4" s="33"/>
      <c r="C4" s="33"/>
      <c r="D4" s="34"/>
      <c r="E4" s="4"/>
      <c r="F4" s="5"/>
      <c r="G4" s="5"/>
      <c r="H4" s="5"/>
      <c r="I4" s="6"/>
    </row>
    <row r="5" spans="1:16" x14ac:dyDescent="0.25">
      <c r="A5" s="32" t="s">
        <v>4</v>
      </c>
      <c r="B5" s="33"/>
      <c r="C5" s="33"/>
      <c r="D5" s="34"/>
      <c r="E5" s="4"/>
      <c r="F5" s="5"/>
      <c r="G5" s="5"/>
      <c r="H5" s="5"/>
      <c r="I5" s="6"/>
    </row>
    <row r="6" spans="1:16" x14ac:dyDescent="0.25">
      <c r="A6" s="32" t="s">
        <v>5</v>
      </c>
      <c r="B6" s="33"/>
      <c r="C6" s="33"/>
      <c r="D6" s="34"/>
      <c r="E6" s="4"/>
      <c r="F6" s="5"/>
      <c r="G6" s="5"/>
      <c r="H6" s="5"/>
      <c r="I6" s="6"/>
    </row>
    <row r="7" spans="1:16" ht="15.75" thickBot="1" x14ac:dyDescent="0.3">
      <c r="A7" s="35" t="s">
        <v>6</v>
      </c>
      <c r="B7" s="36"/>
      <c r="C7" s="36"/>
      <c r="D7" s="37"/>
      <c r="E7" s="7"/>
      <c r="F7" s="8"/>
      <c r="G7" s="8"/>
      <c r="H7" s="8"/>
      <c r="I7" s="9"/>
    </row>
    <row r="8" spans="1:16" ht="96" customHeight="1" x14ac:dyDescent="0.25">
      <c r="A8" s="10" t="s">
        <v>7</v>
      </c>
      <c r="B8" s="11" t="s">
        <v>8</v>
      </c>
      <c r="C8" s="12"/>
      <c r="D8" s="13"/>
      <c r="E8" s="14" t="s">
        <v>9</v>
      </c>
      <c r="F8" s="14" t="s">
        <v>10</v>
      </c>
      <c r="G8" s="15" t="s">
        <v>11</v>
      </c>
      <c r="H8" s="16" t="s">
        <v>12</v>
      </c>
      <c r="I8" s="17" t="s">
        <v>13</v>
      </c>
    </row>
    <row r="9" spans="1:16" ht="15.75" thickBot="1" x14ac:dyDescent="0.3">
      <c r="A9" s="18">
        <v>1</v>
      </c>
      <c r="B9" s="19">
        <v>2</v>
      </c>
      <c r="C9" s="20"/>
      <c r="D9" s="21"/>
      <c r="E9" s="22">
        <v>3</v>
      </c>
      <c r="F9" s="22">
        <v>4</v>
      </c>
      <c r="G9" s="23" t="s">
        <v>14</v>
      </c>
      <c r="H9" s="24">
        <v>6</v>
      </c>
      <c r="I9" s="25" t="s">
        <v>15</v>
      </c>
    </row>
    <row r="10" spans="1:16" ht="15" customHeight="1" x14ac:dyDescent="0.25">
      <c r="A10" s="44">
        <v>1</v>
      </c>
      <c r="B10" s="52" t="s">
        <v>16</v>
      </c>
      <c r="C10" s="53"/>
      <c r="D10" s="46" t="s">
        <v>17</v>
      </c>
      <c r="E10" s="47">
        <v>0</v>
      </c>
      <c r="F10" s="48">
        <v>16966.59</v>
      </c>
      <c r="G10" s="49">
        <f>F10*E10</f>
        <v>0</v>
      </c>
      <c r="H10" s="90"/>
      <c r="I10" s="26">
        <f>H10*E10</f>
        <v>0</v>
      </c>
      <c r="J10" s="27"/>
      <c r="K10" s="27"/>
      <c r="L10" s="27"/>
      <c r="M10" s="27"/>
      <c r="N10" s="27"/>
      <c r="O10" s="27"/>
      <c r="P10" s="27"/>
    </row>
    <row r="11" spans="1:16" x14ac:dyDescent="0.25">
      <c r="A11" s="44">
        <v>2</v>
      </c>
      <c r="B11" s="56"/>
      <c r="C11" s="57"/>
      <c r="D11" s="46" t="s">
        <v>18</v>
      </c>
      <c r="E11" s="47">
        <v>0</v>
      </c>
      <c r="F11" s="48">
        <v>9550.75</v>
      </c>
      <c r="G11" s="49">
        <f t="shared" ref="G11:G30" si="0">F11*E11</f>
        <v>0</v>
      </c>
      <c r="H11" s="91"/>
      <c r="I11" s="50">
        <f t="shared" ref="I11:I30" si="1">H11*E11</f>
        <v>0</v>
      </c>
    </row>
    <row r="12" spans="1:16" x14ac:dyDescent="0.25">
      <c r="A12" s="44">
        <v>3</v>
      </c>
      <c r="B12" s="56"/>
      <c r="C12" s="57"/>
      <c r="D12" s="46" t="s">
        <v>19</v>
      </c>
      <c r="E12" s="47">
        <v>50</v>
      </c>
      <c r="F12" s="48">
        <v>5120.5</v>
      </c>
      <c r="G12" s="49">
        <f t="shared" si="0"/>
        <v>256025</v>
      </c>
      <c r="H12" s="91"/>
      <c r="I12" s="50">
        <f t="shared" si="1"/>
        <v>0</v>
      </c>
    </row>
    <row r="13" spans="1:16" x14ac:dyDescent="0.25">
      <c r="A13" s="44">
        <v>4</v>
      </c>
      <c r="B13" s="56"/>
      <c r="C13" s="57"/>
      <c r="D13" s="46" t="s">
        <v>20</v>
      </c>
      <c r="E13" s="47">
        <v>50</v>
      </c>
      <c r="F13" s="48">
        <v>3850</v>
      </c>
      <c r="G13" s="49">
        <f t="shared" si="0"/>
        <v>192500</v>
      </c>
      <c r="H13" s="91"/>
      <c r="I13" s="50">
        <f t="shared" si="1"/>
        <v>0</v>
      </c>
      <c r="O13" s="51"/>
      <c r="P13" s="51"/>
    </row>
    <row r="14" spans="1:16" x14ac:dyDescent="0.25">
      <c r="A14" s="44">
        <v>5</v>
      </c>
      <c r="B14" s="56"/>
      <c r="C14" s="57"/>
      <c r="D14" s="46" t="s">
        <v>21</v>
      </c>
      <c r="E14" s="47">
        <v>99.6</v>
      </c>
      <c r="F14" s="48">
        <v>3000</v>
      </c>
      <c r="G14" s="49">
        <f t="shared" si="0"/>
        <v>298800</v>
      </c>
      <c r="H14" s="91"/>
      <c r="I14" s="50">
        <f t="shared" si="1"/>
        <v>0</v>
      </c>
      <c r="O14" s="51"/>
      <c r="P14" s="51"/>
    </row>
    <row r="15" spans="1:16" x14ac:dyDescent="0.25">
      <c r="A15" s="44">
        <v>6</v>
      </c>
      <c r="B15" s="56"/>
      <c r="C15" s="57"/>
      <c r="D15" s="46" t="s">
        <v>22</v>
      </c>
      <c r="E15" s="47">
        <v>0</v>
      </c>
      <c r="F15" s="48">
        <v>2747.25</v>
      </c>
      <c r="G15" s="49">
        <f t="shared" si="0"/>
        <v>0</v>
      </c>
      <c r="H15" s="91"/>
      <c r="I15" s="50">
        <f t="shared" si="1"/>
        <v>0</v>
      </c>
    </row>
    <row r="16" spans="1:16" x14ac:dyDescent="0.25">
      <c r="A16" s="44">
        <v>7</v>
      </c>
      <c r="B16" s="54"/>
      <c r="C16" s="55"/>
      <c r="D16" s="46" t="s">
        <v>23</v>
      </c>
      <c r="E16" s="47">
        <v>0</v>
      </c>
      <c r="F16" s="48">
        <v>2600</v>
      </c>
      <c r="G16" s="49">
        <f t="shared" si="0"/>
        <v>0</v>
      </c>
      <c r="H16" s="91"/>
      <c r="I16" s="50">
        <f t="shared" si="1"/>
        <v>0</v>
      </c>
    </row>
    <row r="17" spans="1:14" ht="15" customHeight="1" x14ac:dyDescent="0.25">
      <c r="A17" s="44">
        <v>8</v>
      </c>
      <c r="B17" s="52" t="s">
        <v>45</v>
      </c>
      <c r="C17" s="53"/>
      <c r="D17" s="46" t="s">
        <v>17</v>
      </c>
      <c r="E17" s="47">
        <v>0</v>
      </c>
      <c r="F17" s="48">
        <v>11756.25</v>
      </c>
      <c r="G17" s="49">
        <f t="shared" si="0"/>
        <v>0</v>
      </c>
      <c r="H17" s="91"/>
      <c r="I17" s="50">
        <f t="shared" si="1"/>
        <v>0</v>
      </c>
      <c r="N17" s="51"/>
    </row>
    <row r="18" spans="1:14" x14ac:dyDescent="0.25">
      <c r="A18" s="44">
        <v>9</v>
      </c>
      <c r="B18" s="56"/>
      <c r="C18" s="57"/>
      <c r="D18" s="46" t="s">
        <v>18</v>
      </c>
      <c r="E18" s="47">
        <v>0</v>
      </c>
      <c r="F18" s="48">
        <v>8143.66</v>
      </c>
      <c r="G18" s="49">
        <f t="shared" si="0"/>
        <v>0</v>
      </c>
      <c r="H18" s="91"/>
      <c r="I18" s="50">
        <f t="shared" si="1"/>
        <v>0</v>
      </c>
    </row>
    <row r="19" spans="1:14" x14ac:dyDescent="0.25">
      <c r="A19" s="44">
        <v>10</v>
      </c>
      <c r="B19" s="56"/>
      <c r="C19" s="57"/>
      <c r="D19" s="46" t="s">
        <v>19</v>
      </c>
      <c r="E19" s="47">
        <v>1</v>
      </c>
      <c r="F19" s="48">
        <v>5289.16</v>
      </c>
      <c r="G19" s="49">
        <f t="shared" si="0"/>
        <v>5289.16</v>
      </c>
      <c r="H19" s="91"/>
      <c r="I19" s="50">
        <f t="shared" si="1"/>
        <v>0</v>
      </c>
    </row>
    <row r="20" spans="1:14" x14ac:dyDescent="0.25">
      <c r="A20" s="44">
        <v>11</v>
      </c>
      <c r="B20" s="54"/>
      <c r="C20" s="55"/>
      <c r="D20" s="46" t="s">
        <v>20</v>
      </c>
      <c r="E20" s="47">
        <v>1.68</v>
      </c>
      <c r="F20" s="48">
        <v>3776.66</v>
      </c>
      <c r="G20" s="49">
        <f t="shared" si="0"/>
        <v>6344.7887999999994</v>
      </c>
      <c r="H20" s="91"/>
      <c r="I20" s="50">
        <f t="shared" si="1"/>
        <v>0</v>
      </c>
    </row>
    <row r="21" spans="1:14" ht="15" customHeight="1" x14ac:dyDescent="0.25">
      <c r="A21" s="44">
        <v>12</v>
      </c>
      <c r="B21" s="62" t="s">
        <v>28</v>
      </c>
      <c r="C21" s="112" t="s">
        <v>29</v>
      </c>
      <c r="D21" s="113"/>
      <c r="E21" s="47">
        <v>471.44</v>
      </c>
      <c r="F21" s="48">
        <v>2480</v>
      </c>
      <c r="G21" s="49">
        <f t="shared" si="0"/>
        <v>1169171.2</v>
      </c>
      <c r="H21" s="91"/>
      <c r="I21" s="50">
        <f t="shared" si="1"/>
        <v>0</v>
      </c>
    </row>
    <row r="22" spans="1:14" x14ac:dyDescent="0.25">
      <c r="A22" s="44">
        <v>13</v>
      </c>
      <c r="B22" s="114"/>
      <c r="C22" s="112" t="s">
        <v>30</v>
      </c>
      <c r="D22" s="113"/>
      <c r="E22" s="47">
        <v>0</v>
      </c>
      <c r="F22" s="48">
        <v>1965.21</v>
      </c>
      <c r="G22" s="49">
        <f t="shared" si="0"/>
        <v>0</v>
      </c>
      <c r="H22" s="91"/>
      <c r="I22" s="50">
        <f t="shared" si="1"/>
        <v>0</v>
      </c>
    </row>
    <row r="23" spans="1:14" x14ac:dyDescent="0.25">
      <c r="A23" s="44">
        <v>14</v>
      </c>
      <c r="B23" s="114"/>
      <c r="C23" s="45" t="s">
        <v>31</v>
      </c>
      <c r="D23" s="45"/>
      <c r="E23" s="59">
        <v>0</v>
      </c>
      <c r="F23" s="60">
        <v>1860.4</v>
      </c>
      <c r="G23" s="49">
        <f t="shared" si="0"/>
        <v>0</v>
      </c>
      <c r="H23" s="91"/>
      <c r="I23" s="50">
        <f t="shared" si="1"/>
        <v>0</v>
      </c>
    </row>
    <row r="24" spans="1:14" ht="15" customHeight="1" x14ac:dyDescent="0.25">
      <c r="A24" s="44">
        <v>15</v>
      </c>
      <c r="B24" s="114"/>
      <c r="C24" s="45" t="s">
        <v>32</v>
      </c>
      <c r="D24" s="45"/>
      <c r="E24" s="59">
        <v>0</v>
      </c>
      <c r="F24" s="60">
        <v>1755.58</v>
      </c>
      <c r="G24" s="49">
        <f t="shared" si="0"/>
        <v>0</v>
      </c>
      <c r="H24" s="91"/>
      <c r="I24" s="50">
        <f t="shared" si="1"/>
        <v>0</v>
      </c>
    </row>
    <row r="25" spans="1:14" ht="15" customHeight="1" x14ac:dyDescent="0.25">
      <c r="A25" s="44">
        <v>16</v>
      </c>
      <c r="B25" s="115"/>
      <c r="C25" s="45" t="s">
        <v>33</v>
      </c>
      <c r="D25" s="45"/>
      <c r="E25" s="59">
        <v>0</v>
      </c>
      <c r="F25" s="60">
        <v>1755.58</v>
      </c>
      <c r="G25" s="49">
        <f t="shared" si="0"/>
        <v>0</v>
      </c>
      <c r="H25" s="91"/>
      <c r="I25" s="50">
        <f t="shared" si="1"/>
        <v>0</v>
      </c>
    </row>
    <row r="26" spans="1:14" x14ac:dyDescent="0.25">
      <c r="A26" s="44">
        <v>17</v>
      </c>
      <c r="B26" s="62" t="s">
        <v>46</v>
      </c>
      <c r="C26" s="112" t="s">
        <v>29</v>
      </c>
      <c r="D26" s="113"/>
      <c r="E26" s="47">
        <v>5.89</v>
      </c>
      <c r="F26" s="48">
        <v>1570</v>
      </c>
      <c r="G26" s="49">
        <f t="shared" si="0"/>
        <v>9247.2999999999993</v>
      </c>
      <c r="H26" s="91"/>
      <c r="I26" s="50">
        <f t="shared" si="1"/>
        <v>0</v>
      </c>
    </row>
    <row r="27" spans="1:14" ht="15" customHeight="1" x14ac:dyDescent="0.25">
      <c r="A27" s="44">
        <v>18</v>
      </c>
      <c r="B27" s="114"/>
      <c r="C27" s="52" t="s">
        <v>30</v>
      </c>
      <c r="D27" s="121"/>
      <c r="E27" s="122">
        <v>0</v>
      </c>
      <c r="F27" s="123">
        <v>1177.23</v>
      </c>
      <c r="G27" s="49">
        <f t="shared" si="0"/>
        <v>0</v>
      </c>
      <c r="H27" s="91"/>
      <c r="I27" s="50">
        <f t="shared" si="1"/>
        <v>0</v>
      </c>
    </row>
    <row r="28" spans="1:14" x14ac:dyDescent="0.25">
      <c r="A28" s="44">
        <v>19</v>
      </c>
      <c r="B28" s="114"/>
      <c r="C28" s="45" t="s">
        <v>31</v>
      </c>
      <c r="D28" s="45"/>
      <c r="E28" s="59">
        <v>0</v>
      </c>
      <c r="F28" s="60">
        <v>999.48</v>
      </c>
      <c r="G28" s="49">
        <f t="shared" si="0"/>
        <v>0</v>
      </c>
      <c r="H28" s="91"/>
      <c r="I28" s="50">
        <f t="shared" si="1"/>
        <v>0</v>
      </c>
    </row>
    <row r="29" spans="1:14" ht="15" customHeight="1" x14ac:dyDescent="0.25">
      <c r="A29" s="44">
        <v>20</v>
      </c>
      <c r="B29" s="114"/>
      <c r="C29" s="45" t="s">
        <v>32</v>
      </c>
      <c r="D29" s="45"/>
      <c r="E29" s="59">
        <v>0</v>
      </c>
      <c r="F29" s="60">
        <v>928.16</v>
      </c>
      <c r="G29" s="49">
        <f t="shared" si="0"/>
        <v>0</v>
      </c>
      <c r="H29" s="91"/>
      <c r="I29" s="50">
        <f t="shared" si="1"/>
        <v>0</v>
      </c>
    </row>
    <row r="30" spans="1:14" ht="15" customHeight="1" thickBot="1" x14ac:dyDescent="0.3">
      <c r="A30" s="44">
        <v>21</v>
      </c>
      <c r="B30" s="125"/>
      <c r="C30" s="45" t="s">
        <v>33</v>
      </c>
      <c r="D30" s="45"/>
      <c r="E30" s="59">
        <v>0</v>
      </c>
      <c r="F30" s="60">
        <v>928.16</v>
      </c>
      <c r="G30" s="49">
        <f t="shared" si="0"/>
        <v>0</v>
      </c>
      <c r="H30" s="91"/>
      <c r="I30" s="50">
        <f t="shared" si="1"/>
        <v>0</v>
      </c>
    </row>
    <row r="31" spans="1:14" ht="15" customHeight="1" x14ac:dyDescent="0.25">
      <c r="A31" s="67" t="s">
        <v>35</v>
      </c>
      <c r="B31" s="68"/>
      <c r="C31" s="68"/>
      <c r="D31" s="69"/>
      <c r="E31" s="70">
        <f>SUM(E10:E20)</f>
        <v>202.28</v>
      </c>
      <c r="F31" s="71"/>
      <c r="G31" s="72">
        <f>SUM(G10:G20)</f>
        <v>758958.94880000001</v>
      </c>
      <c r="H31" s="73" t="s">
        <v>36</v>
      </c>
      <c r="I31" s="74">
        <f>SUM(I10:I20)</f>
        <v>0</v>
      </c>
    </row>
    <row r="32" spans="1:14" ht="15" customHeight="1" thickBot="1" x14ac:dyDescent="0.3">
      <c r="A32" s="75" t="s">
        <v>37</v>
      </c>
      <c r="B32" s="76"/>
      <c r="C32" s="76"/>
      <c r="D32" s="77"/>
      <c r="E32" s="78">
        <f>SUM(E21:E27)</f>
        <v>477.33</v>
      </c>
      <c r="F32" s="79"/>
      <c r="G32" s="80">
        <f>SUM(G21:G27)</f>
        <v>1178418.5</v>
      </c>
      <c r="H32" s="81"/>
      <c r="I32" s="82">
        <f>SUM(I21:I27)</f>
        <v>0</v>
      </c>
    </row>
    <row r="33" spans="1:9" ht="15" customHeight="1" thickBot="1" x14ac:dyDescent="0.3">
      <c r="A33" s="83" t="s">
        <v>38</v>
      </c>
      <c r="B33" s="84"/>
      <c r="C33" s="84"/>
      <c r="D33" s="84"/>
      <c r="E33" s="79">
        <f>SUM(E31:E32)</f>
        <v>679.61</v>
      </c>
      <c r="F33" s="79"/>
      <c r="G33" s="85">
        <f>SUM(G31:G32)</f>
        <v>1937377.4487999999</v>
      </c>
      <c r="H33" s="86"/>
      <c r="I33" s="87">
        <f>SUM(I31:I32)</f>
        <v>0</v>
      </c>
    </row>
    <row r="34" spans="1:9" ht="27.75" customHeight="1" x14ac:dyDescent="0.25">
      <c r="A34" s="88" t="s">
        <v>39</v>
      </c>
      <c r="B34" s="88"/>
      <c r="C34" s="88"/>
      <c r="D34" s="88"/>
      <c r="E34" s="88"/>
      <c r="F34" s="88"/>
      <c r="G34" s="88"/>
      <c r="H34" s="88"/>
      <c r="I34" s="88"/>
    </row>
    <row r="36" spans="1:9" x14ac:dyDescent="0.25">
      <c r="G36" s="89" t="s">
        <v>40</v>
      </c>
      <c r="H36" s="89"/>
      <c r="I36" s="89"/>
    </row>
  </sheetData>
  <sheetProtection algorithmName="SHA-512" hashValue="4tLW3OA5u22QQ6rRcELm0A2grJ79O/up5nO1IYiyd1yEuxS28vzstS+TwdmcCZ8mCQ2A/ZuUNtiWjXdDZ8wLBA==" saltValue="x6BCIinbvmzZNq1UCFci8w==" spinCount="100000" sheet="1" objects="1" scenarios="1"/>
  <mergeCells count="36">
    <mergeCell ref="A31:D31"/>
    <mergeCell ref="H31:H33"/>
    <mergeCell ref="A32:D32"/>
    <mergeCell ref="A33:D33"/>
    <mergeCell ref="A34:I34"/>
    <mergeCell ref="G36:I36"/>
    <mergeCell ref="B26:B30"/>
    <mergeCell ref="C26:D26"/>
    <mergeCell ref="C27:D27"/>
    <mergeCell ref="C28:D28"/>
    <mergeCell ref="C29:D29"/>
    <mergeCell ref="C30:D30"/>
    <mergeCell ref="B21:B25"/>
    <mergeCell ref="C21:D21"/>
    <mergeCell ref="C22:D22"/>
    <mergeCell ref="C23:D23"/>
    <mergeCell ref="C24:D24"/>
    <mergeCell ref="C25:D25"/>
    <mergeCell ref="A7:D7"/>
    <mergeCell ref="E7:I7"/>
    <mergeCell ref="B8:D8"/>
    <mergeCell ref="B9:D9"/>
    <mergeCell ref="B10:C16"/>
    <mergeCell ref="B17:C20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 xml:space="preserve">&amp;L&amp;UОбразац понуде по партијама&amp;R&amp;14Партија бр. 43.
</oddHead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2B62A-5247-4088-B427-9A84B9A16164}">
  <sheetPr>
    <pageSetUpPr fitToPage="1"/>
  </sheetPr>
  <dimension ref="A1:P32"/>
  <sheetViews>
    <sheetView workbookViewId="0">
      <selection activeCell="H11" sqref="H11:H19"/>
    </sheetView>
  </sheetViews>
  <sheetFormatPr defaultRowHeight="15" x14ac:dyDescent="0.25"/>
  <cols>
    <col min="1" max="1" width="2.7109375" style="31" customWidth="1"/>
    <col min="2" max="2" width="9" style="31" customWidth="1"/>
    <col min="3" max="3" width="7.85546875" style="31" customWidth="1"/>
    <col min="4" max="4" width="5.7109375" style="31" customWidth="1"/>
    <col min="5" max="5" width="12" style="31" customWidth="1"/>
    <col min="6" max="6" width="12.42578125" style="31" customWidth="1"/>
    <col min="7" max="7" width="13.140625" style="31" bestFit="1" customWidth="1"/>
    <col min="8" max="8" width="13.42578125" style="31" customWidth="1"/>
    <col min="9" max="9" width="21" style="31" customWidth="1"/>
    <col min="10" max="16384" width="9.140625" style="31"/>
  </cols>
  <sheetData>
    <row r="1" spans="1:16" x14ac:dyDescent="0.25">
      <c r="A1" s="28" t="s">
        <v>0</v>
      </c>
      <c r="B1" s="29"/>
      <c r="C1" s="29"/>
      <c r="D1" s="30"/>
      <c r="E1" s="1"/>
      <c r="F1" s="2"/>
      <c r="G1" s="2"/>
      <c r="H1" s="2"/>
      <c r="I1" s="3"/>
    </row>
    <row r="2" spans="1:16" x14ac:dyDescent="0.25">
      <c r="A2" s="32" t="s">
        <v>1</v>
      </c>
      <c r="B2" s="33"/>
      <c r="C2" s="33"/>
      <c r="D2" s="34"/>
      <c r="E2" s="4"/>
      <c r="F2" s="5"/>
      <c r="G2" s="5"/>
      <c r="H2" s="5"/>
      <c r="I2" s="6"/>
    </row>
    <row r="3" spans="1:16" x14ac:dyDescent="0.25">
      <c r="A3" s="32" t="s">
        <v>2</v>
      </c>
      <c r="B3" s="33"/>
      <c r="C3" s="33"/>
      <c r="D3" s="34"/>
      <c r="E3" s="4"/>
      <c r="F3" s="5"/>
      <c r="G3" s="5"/>
      <c r="H3" s="5"/>
      <c r="I3" s="6"/>
    </row>
    <row r="4" spans="1:16" x14ac:dyDescent="0.25">
      <c r="A4" s="32" t="s">
        <v>3</v>
      </c>
      <c r="B4" s="33"/>
      <c r="C4" s="33"/>
      <c r="D4" s="34"/>
      <c r="E4" s="4"/>
      <c r="F4" s="5"/>
      <c r="G4" s="5"/>
      <c r="H4" s="5"/>
      <c r="I4" s="6"/>
    </row>
    <row r="5" spans="1:16" x14ac:dyDescent="0.25">
      <c r="A5" s="32" t="s">
        <v>4</v>
      </c>
      <c r="B5" s="33"/>
      <c r="C5" s="33"/>
      <c r="D5" s="34"/>
      <c r="E5" s="4"/>
      <c r="F5" s="5"/>
      <c r="G5" s="5"/>
      <c r="H5" s="5"/>
      <c r="I5" s="6"/>
    </row>
    <row r="6" spans="1:16" x14ac:dyDescent="0.25">
      <c r="A6" s="32" t="s">
        <v>5</v>
      </c>
      <c r="B6" s="33"/>
      <c r="C6" s="33"/>
      <c r="D6" s="34"/>
      <c r="E6" s="4"/>
      <c r="F6" s="5"/>
      <c r="G6" s="5"/>
      <c r="H6" s="5"/>
      <c r="I6" s="6"/>
    </row>
    <row r="7" spans="1:16" ht="15.75" thickBot="1" x14ac:dyDescent="0.3">
      <c r="A7" s="35" t="s">
        <v>6</v>
      </c>
      <c r="B7" s="36"/>
      <c r="C7" s="36"/>
      <c r="D7" s="37"/>
      <c r="E7" s="7"/>
      <c r="F7" s="8"/>
      <c r="G7" s="8"/>
      <c r="H7" s="8"/>
      <c r="I7" s="9"/>
    </row>
    <row r="8" spans="1:16" ht="96" customHeight="1" x14ac:dyDescent="0.25">
      <c r="A8" s="10" t="s">
        <v>7</v>
      </c>
      <c r="B8" s="11" t="s">
        <v>8</v>
      </c>
      <c r="C8" s="12"/>
      <c r="D8" s="13"/>
      <c r="E8" s="14" t="s">
        <v>9</v>
      </c>
      <c r="F8" s="14" t="s">
        <v>10</v>
      </c>
      <c r="G8" s="15" t="s">
        <v>11</v>
      </c>
      <c r="H8" s="16" t="s">
        <v>12</v>
      </c>
      <c r="I8" s="17" t="s">
        <v>13</v>
      </c>
    </row>
    <row r="9" spans="1:16" ht="15.75" thickBot="1" x14ac:dyDescent="0.3">
      <c r="A9" s="18">
        <v>1</v>
      </c>
      <c r="B9" s="19">
        <v>2</v>
      </c>
      <c r="C9" s="20"/>
      <c r="D9" s="21"/>
      <c r="E9" s="22">
        <v>3</v>
      </c>
      <c r="F9" s="22">
        <v>4</v>
      </c>
      <c r="G9" s="23" t="s">
        <v>14</v>
      </c>
      <c r="H9" s="24">
        <v>6</v>
      </c>
      <c r="I9" s="25" t="s">
        <v>15</v>
      </c>
    </row>
    <row r="10" spans="1:16" ht="15" customHeight="1" x14ac:dyDescent="0.25">
      <c r="A10" s="38">
        <v>1</v>
      </c>
      <c r="B10" s="39" t="s">
        <v>16</v>
      </c>
      <c r="C10" s="39"/>
      <c r="D10" s="40" t="s">
        <v>17</v>
      </c>
      <c r="E10" s="41">
        <v>0</v>
      </c>
      <c r="F10" s="42">
        <v>16966.59</v>
      </c>
      <c r="G10" s="43">
        <f t="shared" ref="G10:G26" si="0">F10*E10</f>
        <v>0</v>
      </c>
      <c r="H10" s="90"/>
      <c r="I10" s="26">
        <f>H10*E10</f>
        <v>0</v>
      </c>
      <c r="J10" s="27"/>
      <c r="K10" s="27"/>
      <c r="L10" s="27"/>
      <c r="M10" s="27"/>
      <c r="N10" s="27"/>
      <c r="O10" s="27"/>
      <c r="P10" s="27"/>
    </row>
    <row r="11" spans="1:16" x14ac:dyDescent="0.25">
      <c r="A11" s="44">
        <v>2</v>
      </c>
      <c r="B11" s="45"/>
      <c r="C11" s="45"/>
      <c r="D11" s="46" t="s">
        <v>18</v>
      </c>
      <c r="E11" s="47">
        <v>5</v>
      </c>
      <c r="F11" s="48">
        <v>9550.75</v>
      </c>
      <c r="G11" s="49">
        <f t="shared" si="0"/>
        <v>47753.75</v>
      </c>
      <c r="H11" s="91"/>
      <c r="I11" s="50">
        <f t="shared" ref="I11:I26" si="1">H11*E11</f>
        <v>0</v>
      </c>
    </row>
    <row r="12" spans="1:16" x14ac:dyDescent="0.25">
      <c r="A12" s="44">
        <v>3</v>
      </c>
      <c r="B12" s="45"/>
      <c r="C12" s="45"/>
      <c r="D12" s="46" t="s">
        <v>19</v>
      </c>
      <c r="E12" s="47">
        <v>52</v>
      </c>
      <c r="F12" s="48">
        <v>5120.5</v>
      </c>
      <c r="G12" s="49">
        <f t="shared" si="0"/>
        <v>266266</v>
      </c>
      <c r="H12" s="91"/>
      <c r="I12" s="50">
        <f t="shared" si="1"/>
        <v>0</v>
      </c>
    </row>
    <row r="13" spans="1:16" x14ac:dyDescent="0.25">
      <c r="A13" s="44">
        <v>4</v>
      </c>
      <c r="B13" s="45"/>
      <c r="C13" s="45"/>
      <c r="D13" s="46" t="s">
        <v>20</v>
      </c>
      <c r="E13" s="47">
        <v>58</v>
      </c>
      <c r="F13" s="48">
        <v>3850</v>
      </c>
      <c r="G13" s="49">
        <f t="shared" si="0"/>
        <v>223300</v>
      </c>
      <c r="H13" s="91"/>
      <c r="I13" s="50">
        <f t="shared" si="1"/>
        <v>0</v>
      </c>
      <c r="O13" s="51"/>
      <c r="P13" s="51"/>
    </row>
    <row r="14" spans="1:16" x14ac:dyDescent="0.25">
      <c r="A14" s="44">
        <v>5</v>
      </c>
      <c r="B14" s="45"/>
      <c r="C14" s="45"/>
      <c r="D14" s="46" t="s">
        <v>21</v>
      </c>
      <c r="E14" s="47">
        <v>50.58</v>
      </c>
      <c r="F14" s="48">
        <v>3000</v>
      </c>
      <c r="G14" s="49">
        <f t="shared" si="0"/>
        <v>151740</v>
      </c>
      <c r="H14" s="91"/>
      <c r="I14" s="50">
        <f t="shared" si="1"/>
        <v>0</v>
      </c>
      <c r="O14" s="51"/>
      <c r="P14" s="51"/>
    </row>
    <row r="15" spans="1:16" x14ac:dyDescent="0.25">
      <c r="A15" s="44">
        <v>6</v>
      </c>
      <c r="B15" s="45"/>
      <c r="C15" s="45"/>
      <c r="D15" s="46" t="s">
        <v>22</v>
      </c>
      <c r="E15" s="47">
        <v>0</v>
      </c>
      <c r="F15" s="48">
        <v>2747.25</v>
      </c>
      <c r="G15" s="49">
        <f t="shared" si="0"/>
        <v>0</v>
      </c>
      <c r="H15" s="91"/>
      <c r="I15" s="50">
        <f t="shared" si="1"/>
        <v>0</v>
      </c>
    </row>
    <row r="16" spans="1:16" x14ac:dyDescent="0.25">
      <c r="A16" s="44">
        <v>7</v>
      </c>
      <c r="B16" s="45"/>
      <c r="C16" s="45"/>
      <c r="D16" s="46" t="s">
        <v>23</v>
      </c>
      <c r="E16" s="47">
        <v>0</v>
      </c>
      <c r="F16" s="48">
        <v>2600</v>
      </c>
      <c r="G16" s="49">
        <f t="shared" si="0"/>
        <v>0</v>
      </c>
      <c r="H16" s="91"/>
      <c r="I16" s="50">
        <f t="shared" si="1"/>
        <v>0</v>
      </c>
    </row>
    <row r="17" spans="1:9" x14ac:dyDescent="0.25">
      <c r="A17" s="44">
        <v>8</v>
      </c>
      <c r="B17" s="45" t="s">
        <v>28</v>
      </c>
      <c r="C17" s="45" t="s">
        <v>29</v>
      </c>
      <c r="D17" s="58"/>
      <c r="E17" s="47">
        <v>957.72</v>
      </c>
      <c r="F17" s="48">
        <v>2480</v>
      </c>
      <c r="G17" s="49">
        <f t="shared" si="0"/>
        <v>2375145.6</v>
      </c>
      <c r="H17" s="91"/>
      <c r="I17" s="50">
        <f t="shared" si="1"/>
        <v>0</v>
      </c>
    </row>
    <row r="18" spans="1:9" ht="15" customHeight="1" x14ac:dyDescent="0.25">
      <c r="A18" s="44">
        <v>9</v>
      </c>
      <c r="B18" s="45"/>
      <c r="C18" s="45" t="s">
        <v>30</v>
      </c>
      <c r="D18" s="58"/>
      <c r="E18" s="47">
        <v>0</v>
      </c>
      <c r="F18" s="48">
        <v>1965.21</v>
      </c>
      <c r="G18" s="49">
        <f t="shared" si="0"/>
        <v>0</v>
      </c>
      <c r="H18" s="91"/>
      <c r="I18" s="50">
        <f t="shared" si="1"/>
        <v>0</v>
      </c>
    </row>
    <row r="19" spans="1:9" ht="15" customHeight="1" x14ac:dyDescent="0.25">
      <c r="A19" s="44">
        <v>10</v>
      </c>
      <c r="B19" s="45"/>
      <c r="C19" s="45" t="s">
        <v>31</v>
      </c>
      <c r="D19" s="45"/>
      <c r="E19" s="59">
        <v>0</v>
      </c>
      <c r="F19" s="60">
        <v>1860.4</v>
      </c>
      <c r="G19" s="49">
        <f t="shared" si="0"/>
        <v>0</v>
      </c>
      <c r="H19" s="91"/>
      <c r="I19" s="50">
        <f t="shared" si="1"/>
        <v>0</v>
      </c>
    </row>
    <row r="20" spans="1:9" ht="15" customHeight="1" x14ac:dyDescent="0.25">
      <c r="A20" s="44">
        <v>11</v>
      </c>
      <c r="B20" s="45"/>
      <c r="C20" s="45" t="s">
        <v>32</v>
      </c>
      <c r="D20" s="45"/>
      <c r="E20" s="59">
        <v>0</v>
      </c>
      <c r="F20" s="60">
        <v>1755.58</v>
      </c>
      <c r="G20" s="49">
        <f t="shared" si="0"/>
        <v>0</v>
      </c>
      <c r="H20" s="91"/>
      <c r="I20" s="50">
        <f t="shared" si="1"/>
        <v>0</v>
      </c>
    </row>
    <row r="21" spans="1:9" ht="15" customHeight="1" x14ac:dyDescent="0.25">
      <c r="A21" s="44">
        <v>12</v>
      </c>
      <c r="B21" s="45"/>
      <c r="C21" s="45" t="s">
        <v>33</v>
      </c>
      <c r="D21" s="45"/>
      <c r="E21" s="59">
        <v>0</v>
      </c>
      <c r="F21" s="60">
        <v>1755.58</v>
      </c>
      <c r="G21" s="49">
        <f t="shared" si="0"/>
        <v>0</v>
      </c>
      <c r="H21" s="91"/>
      <c r="I21" s="50">
        <f t="shared" si="1"/>
        <v>0</v>
      </c>
    </row>
    <row r="22" spans="1:9" ht="15" customHeight="1" x14ac:dyDescent="0.25">
      <c r="A22" s="44">
        <v>13</v>
      </c>
      <c r="B22" s="45" t="s">
        <v>34</v>
      </c>
      <c r="C22" s="45" t="s">
        <v>29</v>
      </c>
      <c r="D22" s="58"/>
      <c r="E22" s="47">
        <f>0.68+2.08+1.55</f>
        <v>4.3100000000000005</v>
      </c>
      <c r="F22" s="48">
        <v>1570</v>
      </c>
      <c r="G22" s="49">
        <f t="shared" si="0"/>
        <v>6766.7000000000007</v>
      </c>
      <c r="H22" s="91"/>
      <c r="I22" s="50">
        <f t="shared" si="1"/>
        <v>0</v>
      </c>
    </row>
    <row r="23" spans="1:9" ht="15" customHeight="1" x14ac:dyDescent="0.25">
      <c r="A23" s="44">
        <v>14</v>
      </c>
      <c r="B23" s="45"/>
      <c r="C23" s="45" t="s">
        <v>30</v>
      </c>
      <c r="D23" s="58"/>
      <c r="E23" s="47">
        <v>0</v>
      </c>
      <c r="F23" s="48">
        <v>1177.23</v>
      </c>
      <c r="G23" s="49">
        <f t="shared" si="0"/>
        <v>0</v>
      </c>
      <c r="H23" s="91"/>
      <c r="I23" s="50">
        <f t="shared" si="1"/>
        <v>0</v>
      </c>
    </row>
    <row r="24" spans="1:9" ht="15" customHeight="1" x14ac:dyDescent="0.25">
      <c r="A24" s="44">
        <v>15</v>
      </c>
      <c r="B24" s="45"/>
      <c r="C24" s="45" t="s">
        <v>31</v>
      </c>
      <c r="D24" s="45"/>
      <c r="E24" s="59">
        <v>0</v>
      </c>
      <c r="F24" s="60">
        <v>999.48</v>
      </c>
      <c r="G24" s="61">
        <f t="shared" si="0"/>
        <v>0</v>
      </c>
      <c r="H24" s="91"/>
      <c r="I24" s="50">
        <f t="shared" si="1"/>
        <v>0</v>
      </c>
    </row>
    <row r="25" spans="1:9" ht="15" customHeight="1" x14ac:dyDescent="0.25">
      <c r="A25" s="44">
        <v>16</v>
      </c>
      <c r="B25" s="45"/>
      <c r="C25" s="45" t="s">
        <v>32</v>
      </c>
      <c r="D25" s="45"/>
      <c r="E25" s="59">
        <v>0</v>
      </c>
      <c r="F25" s="60">
        <v>928.16</v>
      </c>
      <c r="G25" s="61">
        <f t="shared" si="0"/>
        <v>0</v>
      </c>
      <c r="H25" s="91"/>
      <c r="I25" s="50">
        <f t="shared" si="1"/>
        <v>0</v>
      </c>
    </row>
    <row r="26" spans="1:9" ht="15" customHeight="1" thickBot="1" x14ac:dyDescent="0.3">
      <c r="A26" s="44">
        <v>17</v>
      </c>
      <c r="B26" s="62"/>
      <c r="C26" s="62" t="s">
        <v>33</v>
      </c>
      <c r="D26" s="62"/>
      <c r="E26" s="63">
        <v>0</v>
      </c>
      <c r="F26" s="64">
        <v>928.16</v>
      </c>
      <c r="G26" s="65">
        <f t="shared" si="0"/>
        <v>0</v>
      </c>
      <c r="H26" s="92"/>
      <c r="I26" s="66">
        <f t="shared" si="1"/>
        <v>0</v>
      </c>
    </row>
    <row r="27" spans="1:9" ht="15.75" customHeight="1" x14ac:dyDescent="0.25">
      <c r="A27" s="67" t="s">
        <v>35</v>
      </c>
      <c r="B27" s="68"/>
      <c r="C27" s="68"/>
      <c r="D27" s="69"/>
      <c r="E27" s="70">
        <f>SUM(E10:E16)</f>
        <v>165.57999999999998</v>
      </c>
      <c r="F27" s="71"/>
      <c r="G27" s="72">
        <f>SUM(G10:G16)</f>
        <v>689059.75</v>
      </c>
      <c r="H27" s="73" t="s">
        <v>36</v>
      </c>
      <c r="I27" s="74">
        <f>SUM(I10:I16)</f>
        <v>0</v>
      </c>
    </row>
    <row r="28" spans="1:9" ht="15" customHeight="1" thickBot="1" x14ac:dyDescent="0.3">
      <c r="A28" s="75" t="s">
        <v>37</v>
      </c>
      <c r="B28" s="76"/>
      <c r="C28" s="76"/>
      <c r="D28" s="77"/>
      <c r="E28" s="78">
        <f>SUM(E17:E23)</f>
        <v>962.03</v>
      </c>
      <c r="F28" s="79"/>
      <c r="G28" s="80">
        <f>SUM(G17:G23)</f>
        <v>2381912.3000000003</v>
      </c>
      <c r="H28" s="81"/>
      <c r="I28" s="82">
        <f>SUM(I17:I23)</f>
        <v>0</v>
      </c>
    </row>
    <row r="29" spans="1:9" ht="15.75" customHeight="1" thickBot="1" x14ac:dyDescent="0.3">
      <c r="A29" s="83" t="s">
        <v>38</v>
      </c>
      <c r="B29" s="84"/>
      <c r="C29" s="84"/>
      <c r="D29" s="84"/>
      <c r="E29" s="79">
        <f>SUM(E27:E28)</f>
        <v>1127.6099999999999</v>
      </c>
      <c r="F29" s="79"/>
      <c r="G29" s="85">
        <f>SUM(G27:G28)</f>
        <v>3070972.0500000003</v>
      </c>
      <c r="H29" s="86"/>
      <c r="I29" s="87">
        <f>SUM(I27:I28)</f>
        <v>0</v>
      </c>
    </row>
    <row r="30" spans="1:9" ht="27.75" customHeight="1" x14ac:dyDescent="0.25">
      <c r="A30" s="88" t="s">
        <v>39</v>
      </c>
      <c r="B30" s="88"/>
      <c r="C30" s="88"/>
      <c r="D30" s="88"/>
      <c r="E30" s="88"/>
      <c r="F30" s="88"/>
      <c r="G30" s="88"/>
      <c r="H30" s="88"/>
      <c r="I30" s="88"/>
    </row>
    <row r="32" spans="1:9" x14ac:dyDescent="0.25">
      <c r="G32" s="89" t="s">
        <v>40</v>
      </c>
      <c r="H32" s="89"/>
      <c r="I32" s="89"/>
    </row>
  </sheetData>
  <sheetProtection algorithmName="SHA-512" hashValue="UolnEl206yLUoLqhGN9uPTKIeFYzUTfdyDJI/nruxwklKOTe3JPWaxtCiR0uzgU18RMM1gsdLl7SGdABhO1wcw==" saltValue="QqAS7/Im8uv/nAqnSwEOBA==" spinCount="100000" sheet="1" objects="1" scenarios="1"/>
  <mergeCells count="35">
    <mergeCell ref="A27:D27"/>
    <mergeCell ref="H27:H29"/>
    <mergeCell ref="A28:D28"/>
    <mergeCell ref="A29:D29"/>
    <mergeCell ref="A30:I30"/>
    <mergeCell ref="G32:I32"/>
    <mergeCell ref="C21:D21"/>
    <mergeCell ref="B22:B26"/>
    <mergeCell ref="C22:D22"/>
    <mergeCell ref="C23:D23"/>
    <mergeCell ref="C24:D24"/>
    <mergeCell ref="C25:D25"/>
    <mergeCell ref="C26:D26"/>
    <mergeCell ref="A7:D7"/>
    <mergeCell ref="E7:I7"/>
    <mergeCell ref="B8:D8"/>
    <mergeCell ref="B9:D9"/>
    <mergeCell ref="B10:C16"/>
    <mergeCell ref="B17:B21"/>
    <mergeCell ref="C17:D17"/>
    <mergeCell ref="C18:D18"/>
    <mergeCell ref="C19:D19"/>
    <mergeCell ref="C20:D20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 xml:space="preserve">&amp;L&amp;UОбразац понуде по партијама&amp;R&amp;14Партија бр. 2.
</oddHeader>
    <oddFooter>&amp;R&amp;P/&amp;N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6AFC6-18D7-4047-9166-F6189F286692}">
  <sheetPr>
    <pageSetUpPr fitToPage="1"/>
  </sheetPr>
  <dimension ref="A1:P40"/>
  <sheetViews>
    <sheetView topLeftCell="A10" workbookViewId="0">
      <selection activeCell="H26" sqref="H26:H31"/>
    </sheetView>
  </sheetViews>
  <sheetFormatPr defaultRowHeight="15" x14ac:dyDescent="0.25"/>
  <cols>
    <col min="1" max="1" width="2.7109375" style="31" customWidth="1"/>
    <col min="2" max="2" width="9" style="31" customWidth="1"/>
    <col min="3" max="3" width="7.85546875" style="31" customWidth="1"/>
    <col min="4" max="4" width="5.7109375" style="31" customWidth="1"/>
    <col min="5" max="5" width="12" style="31" customWidth="1"/>
    <col min="6" max="6" width="12.42578125" style="31" customWidth="1"/>
    <col min="7" max="7" width="13.140625" style="31" bestFit="1" customWidth="1"/>
    <col min="8" max="8" width="13.42578125" style="31" customWidth="1"/>
    <col min="9" max="9" width="21" style="31" customWidth="1"/>
    <col min="10" max="16384" width="9.140625" style="31"/>
  </cols>
  <sheetData>
    <row r="1" spans="1:16" x14ac:dyDescent="0.25">
      <c r="A1" s="28" t="s">
        <v>0</v>
      </c>
      <c r="B1" s="29"/>
      <c r="C1" s="29"/>
      <c r="D1" s="30"/>
      <c r="E1" s="1"/>
      <c r="F1" s="2"/>
      <c r="G1" s="2"/>
      <c r="H1" s="2"/>
      <c r="I1" s="3"/>
    </row>
    <row r="2" spans="1:16" x14ac:dyDescent="0.25">
      <c r="A2" s="32" t="s">
        <v>1</v>
      </c>
      <c r="B2" s="33"/>
      <c r="C2" s="33"/>
      <c r="D2" s="34"/>
      <c r="E2" s="4"/>
      <c r="F2" s="5"/>
      <c r="G2" s="5"/>
      <c r="H2" s="5"/>
      <c r="I2" s="6"/>
    </row>
    <row r="3" spans="1:16" x14ac:dyDescent="0.25">
      <c r="A3" s="32" t="s">
        <v>2</v>
      </c>
      <c r="B3" s="33"/>
      <c r="C3" s="33"/>
      <c r="D3" s="34"/>
      <c r="E3" s="4"/>
      <c r="F3" s="5"/>
      <c r="G3" s="5"/>
      <c r="H3" s="5"/>
      <c r="I3" s="6"/>
    </row>
    <row r="4" spans="1:16" x14ac:dyDescent="0.25">
      <c r="A4" s="32" t="s">
        <v>3</v>
      </c>
      <c r="B4" s="33"/>
      <c r="C4" s="33"/>
      <c r="D4" s="34"/>
      <c r="E4" s="4"/>
      <c r="F4" s="5"/>
      <c r="G4" s="5"/>
      <c r="H4" s="5"/>
      <c r="I4" s="6"/>
    </row>
    <row r="5" spans="1:16" x14ac:dyDescent="0.25">
      <c r="A5" s="32" t="s">
        <v>4</v>
      </c>
      <c r="B5" s="33"/>
      <c r="C5" s="33"/>
      <c r="D5" s="34"/>
      <c r="E5" s="4"/>
      <c r="F5" s="5"/>
      <c r="G5" s="5"/>
      <c r="H5" s="5"/>
      <c r="I5" s="6"/>
    </row>
    <row r="6" spans="1:16" x14ac:dyDescent="0.25">
      <c r="A6" s="32" t="s">
        <v>5</v>
      </c>
      <c r="B6" s="33"/>
      <c r="C6" s="33"/>
      <c r="D6" s="34"/>
      <c r="E6" s="4"/>
      <c r="F6" s="5"/>
      <c r="G6" s="5"/>
      <c r="H6" s="5"/>
      <c r="I6" s="6"/>
    </row>
    <row r="7" spans="1:16" ht="15.75" thickBot="1" x14ac:dyDescent="0.3">
      <c r="A7" s="35" t="s">
        <v>6</v>
      </c>
      <c r="B7" s="36"/>
      <c r="C7" s="36"/>
      <c r="D7" s="37"/>
      <c r="E7" s="7"/>
      <c r="F7" s="8"/>
      <c r="G7" s="8"/>
      <c r="H7" s="8"/>
      <c r="I7" s="9"/>
    </row>
    <row r="8" spans="1:16" ht="96" customHeight="1" x14ac:dyDescent="0.25">
      <c r="A8" s="10" t="s">
        <v>7</v>
      </c>
      <c r="B8" s="11" t="s">
        <v>8</v>
      </c>
      <c r="C8" s="12"/>
      <c r="D8" s="13"/>
      <c r="E8" s="14" t="s">
        <v>9</v>
      </c>
      <c r="F8" s="14" t="s">
        <v>10</v>
      </c>
      <c r="G8" s="15" t="s">
        <v>11</v>
      </c>
      <c r="H8" s="16" t="s">
        <v>12</v>
      </c>
      <c r="I8" s="17" t="s">
        <v>13</v>
      </c>
    </row>
    <row r="9" spans="1:16" ht="15.75" thickBot="1" x14ac:dyDescent="0.3">
      <c r="A9" s="18">
        <v>1</v>
      </c>
      <c r="B9" s="19">
        <v>2</v>
      </c>
      <c r="C9" s="20"/>
      <c r="D9" s="21"/>
      <c r="E9" s="22">
        <v>3</v>
      </c>
      <c r="F9" s="22">
        <v>4</v>
      </c>
      <c r="G9" s="23" t="s">
        <v>14</v>
      </c>
      <c r="H9" s="24">
        <v>6</v>
      </c>
      <c r="I9" s="25" t="s">
        <v>15</v>
      </c>
    </row>
    <row r="10" spans="1:16" ht="15" customHeight="1" x14ac:dyDescent="0.25">
      <c r="A10" s="38">
        <v>1</v>
      </c>
      <c r="B10" s="116" t="s">
        <v>47</v>
      </c>
      <c r="C10" s="117"/>
      <c r="D10" s="40" t="s">
        <v>42</v>
      </c>
      <c r="E10" s="41">
        <v>2.89</v>
      </c>
      <c r="F10" s="42">
        <v>21967.91</v>
      </c>
      <c r="G10" s="43">
        <f>F10*E10</f>
        <v>63487.259900000005</v>
      </c>
      <c r="H10" s="90"/>
      <c r="I10" s="26">
        <f>H10*E10</f>
        <v>0</v>
      </c>
      <c r="J10" s="27"/>
      <c r="K10" s="27"/>
      <c r="L10" s="27"/>
      <c r="M10" s="27"/>
      <c r="N10" s="27"/>
      <c r="O10" s="27"/>
      <c r="P10" s="27"/>
    </row>
    <row r="11" spans="1:16" x14ac:dyDescent="0.25">
      <c r="A11" s="44">
        <v>2</v>
      </c>
      <c r="B11" s="118"/>
      <c r="C11" s="119"/>
      <c r="D11" s="46" t="s">
        <v>48</v>
      </c>
      <c r="E11" s="47">
        <v>16.89</v>
      </c>
      <c r="F11" s="48">
        <v>13321</v>
      </c>
      <c r="G11" s="49">
        <f t="shared" ref="G11:G34" si="0">F11*E11</f>
        <v>224991.69</v>
      </c>
      <c r="H11" s="91"/>
      <c r="I11" s="50">
        <f t="shared" ref="I11:I34" si="1">H11*E11</f>
        <v>0</v>
      </c>
    </row>
    <row r="12" spans="1:16" x14ac:dyDescent="0.25">
      <c r="A12" s="44">
        <v>3</v>
      </c>
      <c r="B12" s="118"/>
      <c r="C12" s="119"/>
      <c r="D12" s="46" t="s">
        <v>19</v>
      </c>
      <c r="E12" s="47">
        <v>70.239999999999995</v>
      </c>
      <c r="F12" s="48">
        <v>11341.91</v>
      </c>
      <c r="G12" s="49">
        <f t="shared" si="0"/>
        <v>796655.75839999993</v>
      </c>
      <c r="H12" s="91"/>
      <c r="I12" s="50">
        <f t="shared" si="1"/>
        <v>0</v>
      </c>
    </row>
    <row r="13" spans="1:16" x14ac:dyDescent="0.25">
      <c r="A13" s="44">
        <v>4</v>
      </c>
      <c r="B13" s="118"/>
      <c r="C13" s="119"/>
      <c r="D13" s="46" t="s">
        <v>20</v>
      </c>
      <c r="E13" s="47">
        <v>135.47</v>
      </c>
      <c r="F13" s="48">
        <v>7531.34</v>
      </c>
      <c r="G13" s="49">
        <f t="shared" si="0"/>
        <v>1020270.6298</v>
      </c>
      <c r="H13" s="91"/>
      <c r="I13" s="50">
        <f t="shared" si="1"/>
        <v>0</v>
      </c>
      <c r="O13" s="51"/>
      <c r="P13" s="51"/>
    </row>
    <row r="14" spans="1:16" x14ac:dyDescent="0.25">
      <c r="A14" s="44">
        <v>5</v>
      </c>
      <c r="B14" s="118"/>
      <c r="C14" s="119"/>
      <c r="D14" s="46" t="s">
        <v>21</v>
      </c>
      <c r="E14" s="47">
        <v>136.77000000000001</v>
      </c>
      <c r="F14" s="48">
        <v>4495.34</v>
      </c>
      <c r="G14" s="49">
        <f t="shared" si="0"/>
        <v>614827.65180000011</v>
      </c>
      <c r="H14" s="91"/>
      <c r="I14" s="50">
        <f t="shared" si="1"/>
        <v>0</v>
      </c>
      <c r="O14" s="51"/>
      <c r="P14" s="51"/>
    </row>
    <row r="15" spans="1:16" x14ac:dyDescent="0.25">
      <c r="A15" s="44">
        <v>6</v>
      </c>
      <c r="B15" s="118"/>
      <c r="C15" s="119"/>
      <c r="D15" s="46" t="s">
        <v>23</v>
      </c>
      <c r="E15" s="47">
        <v>8.19</v>
      </c>
      <c r="F15" s="48">
        <v>2900</v>
      </c>
      <c r="G15" s="49">
        <f t="shared" si="0"/>
        <v>23751</v>
      </c>
      <c r="H15" s="91"/>
      <c r="I15" s="50">
        <f t="shared" si="1"/>
        <v>0</v>
      </c>
    </row>
    <row r="16" spans="1:16" x14ac:dyDescent="0.25">
      <c r="A16" s="44">
        <v>7</v>
      </c>
      <c r="B16" s="120"/>
      <c r="C16" s="101"/>
      <c r="D16" s="46" t="s">
        <v>22</v>
      </c>
      <c r="E16" s="47">
        <v>4</v>
      </c>
      <c r="F16" s="48">
        <v>2747.25</v>
      </c>
      <c r="G16" s="49">
        <f t="shared" si="0"/>
        <v>10989</v>
      </c>
      <c r="H16" s="91"/>
      <c r="I16" s="50">
        <f t="shared" si="1"/>
        <v>0</v>
      </c>
    </row>
    <row r="17" spans="1:14" ht="15" customHeight="1" x14ac:dyDescent="0.25">
      <c r="A17" s="44">
        <v>8</v>
      </c>
      <c r="B17" s="52" t="s">
        <v>16</v>
      </c>
      <c r="C17" s="53"/>
      <c r="D17" s="46" t="s">
        <v>17</v>
      </c>
      <c r="E17" s="47">
        <v>6.39</v>
      </c>
      <c r="F17" s="48">
        <v>16966.59</v>
      </c>
      <c r="G17" s="49">
        <f t="shared" si="0"/>
        <v>108416.5101</v>
      </c>
      <c r="H17" s="91"/>
      <c r="I17" s="50">
        <f t="shared" si="1"/>
        <v>0</v>
      </c>
      <c r="N17" s="51"/>
    </row>
    <row r="18" spans="1:14" x14ac:dyDescent="0.25">
      <c r="A18" s="44">
        <v>9</v>
      </c>
      <c r="B18" s="56"/>
      <c r="C18" s="57"/>
      <c r="D18" s="46" t="s">
        <v>18</v>
      </c>
      <c r="E18" s="47">
        <v>29.39</v>
      </c>
      <c r="F18" s="48">
        <v>9550.75</v>
      </c>
      <c r="G18" s="49">
        <f t="shared" si="0"/>
        <v>280696.54249999998</v>
      </c>
      <c r="H18" s="91"/>
      <c r="I18" s="50">
        <f t="shared" si="1"/>
        <v>0</v>
      </c>
    </row>
    <row r="19" spans="1:14" x14ac:dyDescent="0.25">
      <c r="A19" s="44">
        <v>10</v>
      </c>
      <c r="B19" s="56"/>
      <c r="C19" s="57"/>
      <c r="D19" s="46" t="s">
        <v>19</v>
      </c>
      <c r="E19" s="47">
        <v>112.32</v>
      </c>
      <c r="F19" s="48">
        <v>5120.5</v>
      </c>
      <c r="G19" s="49">
        <f t="shared" si="0"/>
        <v>575134.55999999994</v>
      </c>
      <c r="H19" s="91"/>
      <c r="I19" s="50">
        <f t="shared" si="1"/>
        <v>0</v>
      </c>
    </row>
    <row r="20" spans="1:14" x14ac:dyDescent="0.25">
      <c r="A20" s="44">
        <v>11</v>
      </c>
      <c r="B20" s="56"/>
      <c r="C20" s="57"/>
      <c r="D20" s="46" t="s">
        <v>20</v>
      </c>
      <c r="E20" s="47">
        <v>162.83000000000001</v>
      </c>
      <c r="F20" s="48">
        <v>3850</v>
      </c>
      <c r="G20" s="49">
        <f t="shared" si="0"/>
        <v>626895.5</v>
      </c>
      <c r="H20" s="91"/>
      <c r="I20" s="50">
        <f t="shared" si="1"/>
        <v>0</v>
      </c>
    </row>
    <row r="21" spans="1:14" ht="15" customHeight="1" x14ac:dyDescent="0.25">
      <c r="A21" s="44">
        <v>12</v>
      </c>
      <c r="B21" s="56"/>
      <c r="C21" s="57"/>
      <c r="D21" s="46" t="s">
        <v>21</v>
      </c>
      <c r="E21" s="47">
        <v>163.57</v>
      </c>
      <c r="F21" s="48">
        <v>3000</v>
      </c>
      <c r="G21" s="49">
        <f t="shared" si="0"/>
        <v>490710</v>
      </c>
      <c r="H21" s="91"/>
      <c r="I21" s="50">
        <f t="shared" si="1"/>
        <v>0</v>
      </c>
    </row>
    <row r="22" spans="1:14" x14ac:dyDescent="0.25">
      <c r="A22" s="44">
        <v>13</v>
      </c>
      <c r="B22" s="56"/>
      <c r="C22" s="57"/>
      <c r="D22" s="46" t="s">
        <v>22</v>
      </c>
      <c r="E22" s="47">
        <v>16.8</v>
      </c>
      <c r="F22" s="48">
        <v>2747.25</v>
      </c>
      <c r="G22" s="49">
        <f t="shared" si="0"/>
        <v>46153.8</v>
      </c>
      <c r="H22" s="91"/>
      <c r="I22" s="50">
        <f t="shared" si="1"/>
        <v>0</v>
      </c>
    </row>
    <row r="23" spans="1:14" x14ac:dyDescent="0.25">
      <c r="A23" s="44">
        <v>14</v>
      </c>
      <c r="B23" s="54"/>
      <c r="C23" s="55"/>
      <c r="D23" s="46" t="s">
        <v>23</v>
      </c>
      <c r="E23" s="47">
        <v>0</v>
      </c>
      <c r="F23" s="48">
        <v>2600</v>
      </c>
      <c r="G23" s="49">
        <f t="shared" si="0"/>
        <v>0</v>
      </c>
      <c r="H23" s="91"/>
      <c r="I23" s="50">
        <f t="shared" si="1"/>
        <v>0</v>
      </c>
    </row>
    <row r="24" spans="1:14" ht="15" customHeight="1" x14ac:dyDescent="0.25">
      <c r="A24" s="44">
        <v>15</v>
      </c>
      <c r="B24" s="52" t="s">
        <v>51</v>
      </c>
      <c r="C24" s="53"/>
      <c r="D24" s="46" t="s">
        <v>17</v>
      </c>
      <c r="E24" s="107">
        <v>0</v>
      </c>
      <c r="F24" s="48">
        <v>7110.59</v>
      </c>
      <c r="G24" s="49">
        <f t="shared" si="0"/>
        <v>0</v>
      </c>
      <c r="H24" s="91"/>
      <c r="I24" s="50">
        <f t="shared" si="1"/>
        <v>0</v>
      </c>
    </row>
    <row r="25" spans="1:14" ht="15" customHeight="1" x14ac:dyDescent="0.25">
      <c r="A25" s="44">
        <v>16</v>
      </c>
      <c r="B25" s="56"/>
      <c r="C25" s="57"/>
      <c r="D25" s="46" t="s">
        <v>19</v>
      </c>
      <c r="E25" s="47">
        <v>6.41</v>
      </c>
      <c r="F25" s="48">
        <v>4620</v>
      </c>
      <c r="G25" s="49">
        <f t="shared" si="0"/>
        <v>29614.2</v>
      </c>
      <c r="H25" s="91"/>
      <c r="I25" s="50">
        <f t="shared" si="1"/>
        <v>0</v>
      </c>
    </row>
    <row r="26" spans="1:14" x14ac:dyDescent="0.25">
      <c r="A26" s="44">
        <v>17</v>
      </c>
      <c r="B26" s="54"/>
      <c r="C26" s="55"/>
      <c r="D26" s="46" t="s">
        <v>20</v>
      </c>
      <c r="E26" s="47">
        <v>0</v>
      </c>
      <c r="F26" s="48">
        <v>3583.25</v>
      </c>
      <c r="G26" s="49">
        <f t="shared" si="0"/>
        <v>0</v>
      </c>
      <c r="H26" s="91"/>
      <c r="I26" s="50">
        <f t="shared" si="1"/>
        <v>0</v>
      </c>
    </row>
    <row r="27" spans="1:14" ht="15" customHeight="1" x14ac:dyDescent="0.25">
      <c r="A27" s="44">
        <v>18</v>
      </c>
      <c r="B27" s="52" t="s">
        <v>50</v>
      </c>
      <c r="C27" s="53"/>
      <c r="D27" s="46" t="s">
        <v>17</v>
      </c>
      <c r="E27" s="107">
        <v>0</v>
      </c>
      <c r="F27" s="48">
        <v>5335</v>
      </c>
      <c r="G27" s="49">
        <f t="shared" si="0"/>
        <v>0</v>
      </c>
      <c r="H27" s="91"/>
      <c r="I27" s="50">
        <f t="shared" si="1"/>
        <v>0</v>
      </c>
    </row>
    <row r="28" spans="1:14" x14ac:dyDescent="0.25">
      <c r="A28" s="44">
        <v>19</v>
      </c>
      <c r="B28" s="56"/>
      <c r="C28" s="57"/>
      <c r="D28" s="46" t="s">
        <v>19</v>
      </c>
      <c r="E28" s="47">
        <v>0</v>
      </c>
      <c r="F28" s="48">
        <v>3778.5</v>
      </c>
      <c r="G28" s="49">
        <f t="shared" si="0"/>
        <v>0</v>
      </c>
      <c r="H28" s="91"/>
      <c r="I28" s="50">
        <f t="shared" si="1"/>
        <v>0</v>
      </c>
    </row>
    <row r="29" spans="1:14" ht="15" customHeight="1" x14ac:dyDescent="0.25">
      <c r="A29" s="44">
        <v>20</v>
      </c>
      <c r="B29" s="54"/>
      <c r="C29" s="55"/>
      <c r="D29" s="46" t="s">
        <v>20</v>
      </c>
      <c r="E29" s="47">
        <v>10.9</v>
      </c>
      <c r="F29" s="48">
        <v>2390.66</v>
      </c>
      <c r="G29" s="49">
        <f t="shared" si="0"/>
        <v>26058.194</v>
      </c>
      <c r="H29" s="91"/>
      <c r="I29" s="50">
        <f t="shared" si="1"/>
        <v>0</v>
      </c>
    </row>
    <row r="30" spans="1:14" ht="15" customHeight="1" x14ac:dyDescent="0.25">
      <c r="A30" s="44">
        <v>21</v>
      </c>
      <c r="B30" s="62" t="s">
        <v>28</v>
      </c>
      <c r="C30" s="112" t="s">
        <v>29</v>
      </c>
      <c r="D30" s="113"/>
      <c r="E30" s="47">
        <v>2095.14</v>
      </c>
      <c r="F30" s="48">
        <v>2480</v>
      </c>
      <c r="G30" s="49">
        <f t="shared" si="0"/>
        <v>5195947.1999999993</v>
      </c>
      <c r="H30" s="91"/>
      <c r="I30" s="50">
        <f t="shared" si="1"/>
        <v>0</v>
      </c>
    </row>
    <row r="31" spans="1:14" ht="15" customHeight="1" x14ac:dyDescent="0.25">
      <c r="A31" s="44">
        <v>22</v>
      </c>
      <c r="B31" s="114"/>
      <c r="C31" s="112" t="s">
        <v>30</v>
      </c>
      <c r="D31" s="113"/>
      <c r="E31" s="47">
        <v>0</v>
      </c>
      <c r="F31" s="48">
        <v>1965.21</v>
      </c>
      <c r="G31" s="49">
        <f t="shared" si="0"/>
        <v>0</v>
      </c>
      <c r="H31" s="91"/>
      <c r="I31" s="50">
        <f t="shared" si="1"/>
        <v>0</v>
      </c>
    </row>
    <row r="32" spans="1:14" ht="15" customHeight="1" x14ac:dyDescent="0.25">
      <c r="A32" s="44">
        <v>23</v>
      </c>
      <c r="B32" s="114"/>
      <c r="C32" s="45" t="s">
        <v>31</v>
      </c>
      <c r="D32" s="45"/>
      <c r="E32" s="59">
        <v>0</v>
      </c>
      <c r="F32" s="60">
        <v>1860.4</v>
      </c>
      <c r="G32" s="61">
        <f t="shared" si="0"/>
        <v>0</v>
      </c>
      <c r="H32" s="91"/>
      <c r="I32" s="50">
        <f t="shared" si="1"/>
        <v>0</v>
      </c>
    </row>
    <row r="33" spans="1:9" ht="15" customHeight="1" x14ac:dyDescent="0.25">
      <c r="A33" s="44">
        <v>24</v>
      </c>
      <c r="B33" s="114"/>
      <c r="C33" s="45" t="s">
        <v>32</v>
      </c>
      <c r="D33" s="45"/>
      <c r="E33" s="59">
        <v>0</v>
      </c>
      <c r="F33" s="60">
        <v>1755.58</v>
      </c>
      <c r="G33" s="61">
        <f t="shared" si="0"/>
        <v>0</v>
      </c>
      <c r="H33" s="91"/>
      <c r="I33" s="50">
        <f t="shared" si="1"/>
        <v>0</v>
      </c>
    </row>
    <row r="34" spans="1:9" ht="15" customHeight="1" thickBot="1" x14ac:dyDescent="0.3">
      <c r="A34" s="44">
        <v>25</v>
      </c>
      <c r="B34" s="115"/>
      <c r="C34" s="45" t="s">
        <v>33</v>
      </c>
      <c r="D34" s="45"/>
      <c r="E34" s="59">
        <v>0</v>
      </c>
      <c r="F34" s="60">
        <v>1755.58</v>
      </c>
      <c r="G34" s="61">
        <f t="shared" si="0"/>
        <v>0</v>
      </c>
      <c r="H34" s="91"/>
      <c r="I34" s="50">
        <f t="shared" si="1"/>
        <v>0</v>
      </c>
    </row>
    <row r="35" spans="1:9" ht="15" customHeight="1" x14ac:dyDescent="0.25">
      <c r="A35" s="67" t="s">
        <v>35</v>
      </c>
      <c r="B35" s="68"/>
      <c r="C35" s="68"/>
      <c r="D35" s="69"/>
      <c r="E35" s="70">
        <f>SUM(E10:E29)</f>
        <v>883.06</v>
      </c>
      <c r="F35" s="71"/>
      <c r="G35" s="72">
        <f>SUM(G10:G29)</f>
        <v>4938652.2965000011</v>
      </c>
      <c r="H35" s="73" t="s">
        <v>36</v>
      </c>
      <c r="I35" s="74">
        <f>SUM(I10:I29)</f>
        <v>0</v>
      </c>
    </row>
    <row r="36" spans="1:9" ht="15" customHeight="1" thickBot="1" x14ac:dyDescent="0.3">
      <c r="A36" s="75" t="s">
        <v>37</v>
      </c>
      <c r="B36" s="76"/>
      <c r="C36" s="76"/>
      <c r="D36" s="77"/>
      <c r="E36" s="78">
        <f>SUM(E30:E31)</f>
        <v>2095.14</v>
      </c>
      <c r="F36" s="79"/>
      <c r="G36" s="80">
        <f>SUM(G30:G31)</f>
        <v>5195947.1999999993</v>
      </c>
      <c r="H36" s="81"/>
      <c r="I36" s="82">
        <f>SUM(I30:I31)</f>
        <v>0</v>
      </c>
    </row>
    <row r="37" spans="1:9" ht="15" customHeight="1" thickBot="1" x14ac:dyDescent="0.3">
      <c r="A37" s="83" t="s">
        <v>38</v>
      </c>
      <c r="B37" s="84"/>
      <c r="C37" s="84"/>
      <c r="D37" s="84"/>
      <c r="E37" s="79">
        <f>SUM(E35:E36)</f>
        <v>2978.2</v>
      </c>
      <c r="F37" s="79"/>
      <c r="G37" s="85">
        <f>SUM(G35:G36)</f>
        <v>10134599.4965</v>
      </c>
      <c r="H37" s="86"/>
      <c r="I37" s="87">
        <f>SUM(I35:I36)</f>
        <v>0</v>
      </c>
    </row>
    <row r="38" spans="1:9" ht="27.75" customHeight="1" x14ac:dyDescent="0.25">
      <c r="A38" s="88" t="s">
        <v>39</v>
      </c>
      <c r="B38" s="88"/>
      <c r="C38" s="88"/>
      <c r="D38" s="88"/>
      <c r="E38" s="88"/>
      <c r="F38" s="88"/>
      <c r="G38" s="88"/>
      <c r="H38" s="88"/>
      <c r="I38" s="88"/>
    </row>
    <row r="40" spans="1:9" x14ac:dyDescent="0.25">
      <c r="G40" s="89" t="s">
        <v>40</v>
      </c>
      <c r="H40" s="89"/>
      <c r="I40" s="89"/>
    </row>
  </sheetData>
  <sheetProtection algorithmName="SHA-512" hashValue="6a/MP65FjkcfBF+fJpCtA8Ro+6F4iaAvC1m1WZXaqrS2+6cLp1SGAQ7PNrvkfrq+0CGKxfy+P8YHhnu3LHxzwg==" saltValue="ZNkwYj6njYcgRW6oxOTOtA==" spinCount="100000" sheet="1" objects="1" scenarios="1"/>
  <mergeCells count="32">
    <mergeCell ref="A35:D35"/>
    <mergeCell ref="H35:H37"/>
    <mergeCell ref="A36:D36"/>
    <mergeCell ref="A37:D37"/>
    <mergeCell ref="A38:I38"/>
    <mergeCell ref="G40:I40"/>
    <mergeCell ref="B24:C26"/>
    <mergeCell ref="B27:C29"/>
    <mergeCell ref="B30:B34"/>
    <mergeCell ref="C30:D30"/>
    <mergeCell ref="C31:D31"/>
    <mergeCell ref="C32:D32"/>
    <mergeCell ref="C33:D33"/>
    <mergeCell ref="C34:D34"/>
    <mergeCell ref="A7:D7"/>
    <mergeCell ref="E7:I7"/>
    <mergeCell ref="B8:D8"/>
    <mergeCell ref="B9:D9"/>
    <mergeCell ref="B10:C16"/>
    <mergeCell ref="B17:C23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 xml:space="preserve">&amp;L&amp;UОбразац понуде по партијама&amp;R&amp;14Партија бр. 44.
</oddHeader>
    <oddFooter>&amp;R&amp;P/&amp;N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45AAC-FA00-40E1-A8F9-122F89071480}">
  <sheetPr>
    <pageSetUpPr fitToPage="1"/>
  </sheetPr>
  <dimension ref="A1:P37"/>
  <sheetViews>
    <sheetView topLeftCell="A10" workbookViewId="0">
      <selection activeCell="H23" sqref="H23:H28"/>
    </sheetView>
  </sheetViews>
  <sheetFormatPr defaultRowHeight="15" x14ac:dyDescent="0.25"/>
  <cols>
    <col min="1" max="1" width="2.7109375" style="31" customWidth="1"/>
    <col min="2" max="2" width="9" style="31" customWidth="1"/>
    <col min="3" max="3" width="7.85546875" style="31" customWidth="1"/>
    <col min="4" max="4" width="5.7109375" style="31" customWidth="1"/>
    <col min="5" max="5" width="12" style="31" customWidth="1"/>
    <col min="6" max="6" width="12.42578125" style="31" customWidth="1"/>
    <col min="7" max="7" width="13.140625" style="31" bestFit="1" customWidth="1"/>
    <col min="8" max="8" width="13.42578125" style="31" customWidth="1"/>
    <col min="9" max="9" width="21" style="31" customWidth="1"/>
    <col min="10" max="16384" width="9.140625" style="31"/>
  </cols>
  <sheetData>
    <row r="1" spans="1:16" x14ac:dyDescent="0.25">
      <c r="A1" s="28" t="s">
        <v>0</v>
      </c>
      <c r="B1" s="29"/>
      <c r="C1" s="29"/>
      <c r="D1" s="30"/>
      <c r="E1" s="1"/>
      <c r="F1" s="2"/>
      <c r="G1" s="2"/>
      <c r="H1" s="2"/>
      <c r="I1" s="3"/>
    </row>
    <row r="2" spans="1:16" x14ac:dyDescent="0.25">
      <c r="A2" s="32" t="s">
        <v>1</v>
      </c>
      <c r="B2" s="33"/>
      <c r="C2" s="33"/>
      <c r="D2" s="34"/>
      <c r="E2" s="4"/>
      <c r="F2" s="5"/>
      <c r="G2" s="5"/>
      <c r="H2" s="5"/>
      <c r="I2" s="6"/>
    </row>
    <row r="3" spans="1:16" x14ac:dyDescent="0.25">
      <c r="A3" s="32" t="s">
        <v>2</v>
      </c>
      <c r="B3" s="33"/>
      <c r="C3" s="33"/>
      <c r="D3" s="34"/>
      <c r="E3" s="4"/>
      <c r="F3" s="5"/>
      <c r="G3" s="5"/>
      <c r="H3" s="5"/>
      <c r="I3" s="6"/>
    </row>
    <row r="4" spans="1:16" x14ac:dyDescent="0.25">
      <c r="A4" s="32" t="s">
        <v>3</v>
      </c>
      <c r="B4" s="33"/>
      <c r="C4" s="33"/>
      <c r="D4" s="34"/>
      <c r="E4" s="4"/>
      <c r="F4" s="5"/>
      <c r="G4" s="5"/>
      <c r="H4" s="5"/>
      <c r="I4" s="6"/>
    </row>
    <row r="5" spans="1:16" x14ac:dyDescent="0.25">
      <c r="A5" s="32" t="s">
        <v>4</v>
      </c>
      <c r="B5" s="33"/>
      <c r="C5" s="33"/>
      <c r="D5" s="34"/>
      <c r="E5" s="4"/>
      <c r="F5" s="5"/>
      <c r="G5" s="5"/>
      <c r="H5" s="5"/>
      <c r="I5" s="6"/>
    </row>
    <row r="6" spans="1:16" x14ac:dyDescent="0.25">
      <c r="A6" s="32" t="s">
        <v>5</v>
      </c>
      <c r="B6" s="33"/>
      <c r="C6" s="33"/>
      <c r="D6" s="34"/>
      <c r="E6" s="4"/>
      <c r="F6" s="5"/>
      <c r="G6" s="5"/>
      <c r="H6" s="5"/>
      <c r="I6" s="6"/>
    </row>
    <row r="7" spans="1:16" ht="15.75" thickBot="1" x14ac:dyDescent="0.3">
      <c r="A7" s="35" t="s">
        <v>6</v>
      </c>
      <c r="B7" s="36"/>
      <c r="C7" s="36"/>
      <c r="D7" s="37"/>
      <c r="E7" s="7"/>
      <c r="F7" s="8"/>
      <c r="G7" s="8"/>
      <c r="H7" s="8"/>
      <c r="I7" s="9"/>
    </row>
    <row r="8" spans="1:16" ht="96" customHeight="1" x14ac:dyDescent="0.25">
      <c r="A8" s="10" t="s">
        <v>7</v>
      </c>
      <c r="B8" s="11" t="s">
        <v>8</v>
      </c>
      <c r="C8" s="12"/>
      <c r="D8" s="13"/>
      <c r="E8" s="14" t="s">
        <v>9</v>
      </c>
      <c r="F8" s="14" t="s">
        <v>10</v>
      </c>
      <c r="G8" s="15" t="s">
        <v>11</v>
      </c>
      <c r="H8" s="16" t="s">
        <v>12</v>
      </c>
      <c r="I8" s="17" t="s">
        <v>13</v>
      </c>
    </row>
    <row r="9" spans="1:16" ht="15.75" thickBot="1" x14ac:dyDescent="0.3">
      <c r="A9" s="18">
        <v>1</v>
      </c>
      <c r="B9" s="19">
        <v>2</v>
      </c>
      <c r="C9" s="20"/>
      <c r="D9" s="21"/>
      <c r="E9" s="22">
        <v>3</v>
      </c>
      <c r="F9" s="22">
        <v>4</v>
      </c>
      <c r="G9" s="23" t="s">
        <v>14</v>
      </c>
      <c r="H9" s="24">
        <v>6</v>
      </c>
      <c r="I9" s="25" t="s">
        <v>15</v>
      </c>
    </row>
    <row r="10" spans="1:16" ht="15" customHeight="1" x14ac:dyDescent="0.25">
      <c r="A10" s="38">
        <v>1</v>
      </c>
      <c r="B10" s="116" t="s">
        <v>47</v>
      </c>
      <c r="C10" s="117"/>
      <c r="D10" s="40" t="s">
        <v>42</v>
      </c>
      <c r="E10" s="41">
        <v>0.47</v>
      </c>
      <c r="F10" s="42">
        <v>21967.91</v>
      </c>
      <c r="G10" s="43">
        <f>F10*E10</f>
        <v>10324.9177</v>
      </c>
      <c r="H10" s="90"/>
      <c r="I10" s="26">
        <f>H10*E10</f>
        <v>0</v>
      </c>
      <c r="J10" s="27"/>
      <c r="K10" s="27"/>
      <c r="L10" s="27"/>
      <c r="M10" s="27"/>
      <c r="N10" s="27"/>
      <c r="O10" s="27"/>
      <c r="P10" s="27"/>
    </row>
    <row r="11" spans="1:16" x14ac:dyDescent="0.25">
      <c r="A11" s="44">
        <v>2</v>
      </c>
      <c r="B11" s="118"/>
      <c r="C11" s="119"/>
      <c r="D11" s="46" t="s">
        <v>48</v>
      </c>
      <c r="E11" s="47">
        <v>2.65</v>
      </c>
      <c r="F11" s="48">
        <v>13321</v>
      </c>
      <c r="G11" s="49">
        <f t="shared" ref="G11:G31" si="0">F11*E11</f>
        <v>35300.65</v>
      </c>
      <c r="H11" s="91"/>
      <c r="I11" s="50">
        <f t="shared" ref="I11:I31" si="1">H11*E11</f>
        <v>0</v>
      </c>
    </row>
    <row r="12" spans="1:16" x14ac:dyDescent="0.25">
      <c r="A12" s="44">
        <v>3</v>
      </c>
      <c r="B12" s="118"/>
      <c r="C12" s="119"/>
      <c r="D12" s="46" t="s">
        <v>19</v>
      </c>
      <c r="E12" s="47">
        <v>12.46</v>
      </c>
      <c r="F12" s="48">
        <v>11341.91</v>
      </c>
      <c r="G12" s="49">
        <f t="shared" si="0"/>
        <v>141320.1986</v>
      </c>
      <c r="H12" s="91"/>
      <c r="I12" s="50">
        <f t="shared" si="1"/>
        <v>0</v>
      </c>
    </row>
    <row r="13" spans="1:16" x14ac:dyDescent="0.25">
      <c r="A13" s="44">
        <v>4</v>
      </c>
      <c r="B13" s="118"/>
      <c r="C13" s="119"/>
      <c r="D13" s="46" t="s">
        <v>20</v>
      </c>
      <c r="E13" s="47">
        <v>16.38</v>
      </c>
      <c r="F13" s="48">
        <v>7531.34</v>
      </c>
      <c r="G13" s="49">
        <f t="shared" si="0"/>
        <v>123363.3492</v>
      </c>
      <c r="H13" s="91"/>
      <c r="I13" s="50">
        <f t="shared" si="1"/>
        <v>0</v>
      </c>
      <c r="O13" s="51"/>
      <c r="P13" s="51"/>
    </row>
    <row r="14" spans="1:16" x14ac:dyDescent="0.25">
      <c r="A14" s="44">
        <v>5</v>
      </c>
      <c r="B14" s="118"/>
      <c r="C14" s="119"/>
      <c r="D14" s="46" t="s">
        <v>21</v>
      </c>
      <c r="E14" s="47">
        <v>24.16</v>
      </c>
      <c r="F14" s="48">
        <v>4495.34</v>
      </c>
      <c r="G14" s="49">
        <f t="shared" si="0"/>
        <v>108607.41440000001</v>
      </c>
      <c r="H14" s="91"/>
      <c r="I14" s="50">
        <f t="shared" si="1"/>
        <v>0</v>
      </c>
      <c r="O14" s="51"/>
      <c r="P14" s="51"/>
    </row>
    <row r="15" spans="1:16" x14ac:dyDescent="0.25">
      <c r="A15" s="44">
        <v>6</v>
      </c>
      <c r="B15" s="118"/>
      <c r="C15" s="119"/>
      <c r="D15" s="46" t="s">
        <v>23</v>
      </c>
      <c r="E15" s="47">
        <v>5.79</v>
      </c>
      <c r="F15" s="48">
        <v>2900</v>
      </c>
      <c r="G15" s="49">
        <f t="shared" si="0"/>
        <v>16791</v>
      </c>
      <c r="H15" s="91"/>
      <c r="I15" s="50">
        <f t="shared" si="1"/>
        <v>0</v>
      </c>
    </row>
    <row r="16" spans="1:16" x14ac:dyDescent="0.25">
      <c r="A16" s="44">
        <v>7</v>
      </c>
      <c r="B16" s="120"/>
      <c r="C16" s="101"/>
      <c r="D16" s="46" t="s">
        <v>22</v>
      </c>
      <c r="E16" s="47">
        <v>2</v>
      </c>
      <c r="F16" s="48">
        <v>2747.25</v>
      </c>
      <c r="G16" s="49">
        <f t="shared" si="0"/>
        <v>5494.5</v>
      </c>
      <c r="H16" s="91"/>
      <c r="I16" s="50">
        <f t="shared" si="1"/>
        <v>0</v>
      </c>
    </row>
    <row r="17" spans="1:14" ht="15" customHeight="1" x14ac:dyDescent="0.25">
      <c r="A17" s="44">
        <v>8</v>
      </c>
      <c r="B17" s="52" t="s">
        <v>16</v>
      </c>
      <c r="C17" s="53"/>
      <c r="D17" s="46" t="s">
        <v>17</v>
      </c>
      <c r="E17" s="47">
        <v>0.37</v>
      </c>
      <c r="F17" s="48">
        <v>16966.59</v>
      </c>
      <c r="G17" s="49">
        <f t="shared" si="0"/>
        <v>6277.6382999999996</v>
      </c>
      <c r="H17" s="91"/>
      <c r="I17" s="50">
        <f t="shared" si="1"/>
        <v>0</v>
      </c>
      <c r="N17" s="51"/>
    </row>
    <row r="18" spans="1:14" x14ac:dyDescent="0.25">
      <c r="A18" s="44">
        <v>9</v>
      </c>
      <c r="B18" s="56"/>
      <c r="C18" s="57"/>
      <c r="D18" s="46" t="s">
        <v>18</v>
      </c>
      <c r="E18" s="47">
        <v>1.1100000000000001</v>
      </c>
      <c r="F18" s="48">
        <v>9550.75</v>
      </c>
      <c r="G18" s="49">
        <f t="shared" si="0"/>
        <v>10601.3325</v>
      </c>
      <c r="H18" s="91"/>
      <c r="I18" s="50">
        <f t="shared" si="1"/>
        <v>0</v>
      </c>
    </row>
    <row r="19" spans="1:14" x14ac:dyDescent="0.25">
      <c r="A19" s="44">
        <v>10</v>
      </c>
      <c r="B19" s="56"/>
      <c r="C19" s="57"/>
      <c r="D19" s="46" t="s">
        <v>19</v>
      </c>
      <c r="E19" s="47">
        <v>3.72</v>
      </c>
      <c r="F19" s="48">
        <v>5120.5</v>
      </c>
      <c r="G19" s="49">
        <f t="shared" si="0"/>
        <v>19048.260000000002</v>
      </c>
      <c r="H19" s="91"/>
      <c r="I19" s="50">
        <f t="shared" si="1"/>
        <v>0</v>
      </c>
    </row>
    <row r="20" spans="1:14" x14ac:dyDescent="0.25">
      <c r="A20" s="44">
        <v>11</v>
      </c>
      <c r="B20" s="56"/>
      <c r="C20" s="57"/>
      <c r="D20" s="46" t="s">
        <v>20</v>
      </c>
      <c r="E20" s="47">
        <v>5.2</v>
      </c>
      <c r="F20" s="48">
        <v>3850</v>
      </c>
      <c r="G20" s="49">
        <f t="shared" si="0"/>
        <v>20020</v>
      </c>
      <c r="H20" s="91"/>
      <c r="I20" s="50">
        <f t="shared" si="1"/>
        <v>0</v>
      </c>
    </row>
    <row r="21" spans="1:14" ht="15" customHeight="1" x14ac:dyDescent="0.25">
      <c r="A21" s="44">
        <v>12</v>
      </c>
      <c r="B21" s="56"/>
      <c r="C21" s="57"/>
      <c r="D21" s="46" t="s">
        <v>21</v>
      </c>
      <c r="E21" s="47">
        <v>7.43</v>
      </c>
      <c r="F21" s="48">
        <v>3000</v>
      </c>
      <c r="G21" s="49">
        <f t="shared" si="0"/>
        <v>22290</v>
      </c>
      <c r="H21" s="91"/>
      <c r="I21" s="50">
        <f t="shared" si="1"/>
        <v>0</v>
      </c>
    </row>
    <row r="22" spans="1:14" x14ac:dyDescent="0.25">
      <c r="A22" s="44">
        <v>13</v>
      </c>
      <c r="B22" s="56"/>
      <c r="C22" s="57"/>
      <c r="D22" s="46" t="s">
        <v>22</v>
      </c>
      <c r="E22" s="47">
        <v>0.74</v>
      </c>
      <c r="F22" s="48">
        <v>2747.25</v>
      </c>
      <c r="G22" s="49">
        <f t="shared" si="0"/>
        <v>2032.9649999999999</v>
      </c>
      <c r="H22" s="91"/>
      <c r="I22" s="50">
        <f t="shared" si="1"/>
        <v>0</v>
      </c>
    </row>
    <row r="23" spans="1:14" x14ac:dyDescent="0.25">
      <c r="A23" s="44">
        <v>14</v>
      </c>
      <c r="B23" s="54"/>
      <c r="C23" s="55"/>
      <c r="D23" s="46" t="s">
        <v>23</v>
      </c>
      <c r="E23" s="47">
        <v>0</v>
      </c>
      <c r="F23" s="48">
        <v>2600</v>
      </c>
      <c r="G23" s="49">
        <f t="shared" si="0"/>
        <v>0</v>
      </c>
      <c r="H23" s="91"/>
      <c r="I23" s="50">
        <f t="shared" si="1"/>
        <v>0</v>
      </c>
    </row>
    <row r="24" spans="1:14" ht="15" customHeight="1" x14ac:dyDescent="0.25">
      <c r="A24" s="44">
        <v>15</v>
      </c>
      <c r="B24" s="52" t="s">
        <v>50</v>
      </c>
      <c r="C24" s="53"/>
      <c r="D24" s="46" t="s">
        <v>17</v>
      </c>
      <c r="E24" s="107">
        <v>0</v>
      </c>
      <c r="F24" s="48">
        <v>5335</v>
      </c>
      <c r="G24" s="49">
        <f t="shared" si="0"/>
        <v>0</v>
      </c>
      <c r="H24" s="91"/>
      <c r="I24" s="50">
        <f t="shared" si="1"/>
        <v>0</v>
      </c>
    </row>
    <row r="25" spans="1:14" ht="15" customHeight="1" x14ac:dyDescent="0.25">
      <c r="A25" s="44">
        <v>16</v>
      </c>
      <c r="B25" s="56"/>
      <c r="C25" s="57"/>
      <c r="D25" s="46" t="s">
        <v>19</v>
      </c>
      <c r="E25" s="47">
        <v>0</v>
      </c>
      <c r="F25" s="48">
        <v>3778.5</v>
      </c>
      <c r="G25" s="49">
        <f t="shared" si="0"/>
        <v>0</v>
      </c>
      <c r="H25" s="91"/>
      <c r="I25" s="50">
        <f t="shared" si="1"/>
        <v>0</v>
      </c>
    </row>
    <row r="26" spans="1:14" x14ac:dyDescent="0.25">
      <c r="A26" s="44">
        <v>17</v>
      </c>
      <c r="B26" s="54"/>
      <c r="C26" s="55"/>
      <c r="D26" s="46" t="s">
        <v>20</v>
      </c>
      <c r="E26" s="47">
        <v>0.64</v>
      </c>
      <c r="F26" s="48">
        <v>2390.66</v>
      </c>
      <c r="G26" s="49">
        <f t="shared" si="0"/>
        <v>1530.0223999999998</v>
      </c>
      <c r="H26" s="91"/>
      <c r="I26" s="50">
        <f t="shared" si="1"/>
        <v>0</v>
      </c>
    </row>
    <row r="27" spans="1:14" ht="15" customHeight="1" x14ac:dyDescent="0.25">
      <c r="A27" s="44">
        <v>18</v>
      </c>
      <c r="B27" s="62" t="s">
        <v>28</v>
      </c>
      <c r="C27" s="112" t="s">
        <v>29</v>
      </c>
      <c r="D27" s="113"/>
      <c r="E27" s="47">
        <v>210.03</v>
      </c>
      <c r="F27" s="48">
        <v>2480</v>
      </c>
      <c r="G27" s="49">
        <f t="shared" si="0"/>
        <v>520874.4</v>
      </c>
      <c r="H27" s="91"/>
      <c r="I27" s="50">
        <f t="shared" si="1"/>
        <v>0</v>
      </c>
    </row>
    <row r="28" spans="1:14" x14ac:dyDescent="0.25">
      <c r="A28" s="44">
        <v>19</v>
      </c>
      <c r="B28" s="114"/>
      <c r="C28" s="112" t="s">
        <v>30</v>
      </c>
      <c r="D28" s="113"/>
      <c r="E28" s="47">
        <v>0</v>
      </c>
      <c r="F28" s="48">
        <v>1965.21</v>
      </c>
      <c r="G28" s="49">
        <f t="shared" si="0"/>
        <v>0</v>
      </c>
      <c r="H28" s="91"/>
      <c r="I28" s="50">
        <f t="shared" si="1"/>
        <v>0</v>
      </c>
    </row>
    <row r="29" spans="1:14" ht="15" customHeight="1" x14ac:dyDescent="0.25">
      <c r="A29" s="44">
        <v>20</v>
      </c>
      <c r="B29" s="114"/>
      <c r="C29" s="45" t="s">
        <v>31</v>
      </c>
      <c r="D29" s="45"/>
      <c r="E29" s="59">
        <v>0</v>
      </c>
      <c r="F29" s="60">
        <v>1860.4</v>
      </c>
      <c r="G29" s="61">
        <f t="shared" si="0"/>
        <v>0</v>
      </c>
      <c r="H29" s="91"/>
      <c r="I29" s="50">
        <f t="shared" si="1"/>
        <v>0</v>
      </c>
    </row>
    <row r="30" spans="1:14" ht="15" customHeight="1" x14ac:dyDescent="0.25">
      <c r="A30" s="44">
        <v>21</v>
      </c>
      <c r="B30" s="114"/>
      <c r="C30" s="45" t="s">
        <v>32</v>
      </c>
      <c r="D30" s="45"/>
      <c r="E30" s="59">
        <v>0</v>
      </c>
      <c r="F30" s="60">
        <v>1755.58</v>
      </c>
      <c r="G30" s="61">
        <f t="shared" si="0"/>
        <v>0</v>
      </c>
      <c r="H30" s="91"/>
      <c r="I30" s="50">
        <f t="shared" si="1"/>
        <v>0</v>
      </c>
    </row>
    <row r="31" spans="1:14" ht="15" customHeight="1" thickBot="1" x14ac:dyDescent="0.3">
      <c r="A31" s="44">
        <v>22</v>
      </c>
      <c r="B31" s="115"/>
      <c r="C31" s="45" t="s">
        <v>33</v>
      </c>
      <c r="D31" s="45"/>
      <c r="E31" s="59">
        <v>0</v>
      </c>
      <c r="F31" s="60">
        <v>1755.58</v>
      </c>
      <c r="G31" s="61">
        <f t="shared" si="0"/>
        <v>0</v>
      </c>
      <c r="H31" s="91"/>
      <c r="I31" s="50">
        <f t="shared" si="1"/>
        <v>0</v>
      </c>
    </row>
    <row r="32" spans="1:14" ht="15" customHeight="1" x14ac:dyDescent="0.25">
      <c r="A32" s="67" t="s">
        <v>35</v>
      </c>
      <c r="B32" s="68"/>
      <c r="C32" s="68"/>
      <c r="D32" s="69"/>
      <c r="E32" s="70">
        <f>SUM(E10:E26)</f>
        <v>83.12</v>
      </c>
      <c r="F32" s="71"/>
      <c r="G32" s="72">
        <f>SUM(G10:G26)</f>
        <v>523002.24810000008</v>
      </c>
      <c r="H32" s="73" t="s">
        <v>36</v>
      </c>
      <c r="I32" s="74">
        <f>SUM(I10:I26)</f>
        <v>0</v>
      </c>
    </row>
    <row r="33" spans="1:9" ht="15" customHeight="1" thickBot="1" x14ac:dyDescent="0.3">
      <c r="A33" s="75" t="s">
        <v>37</v>
      </c>
      <c r="B33" s="76"/>
      <c r="C33" s="76"/>
      <c r="D33" s="77"/>
      <c r="E33" s="78">
        <f>SUM(E27:E28)</f>
        <v>210.03</v>
      </c>
      <c r="F33" s="79"/>
      <c r="G33" s="80">
        <f>SUM(G27:G28)</f>
        <v>520874.4</v>
      </c>
      <c r="H33" s="81"/>
      <c r="I33" s="82">
        <f>SUM(I27:I28)</f>
        <v>0</v>
      </c>
    </row>
    <row r="34" spans="1:9" ht="15" customHeight="1" thickBot="1" x14ac:dyDescent="0.3">
      <c r="A34" s="83" t="s">
        <v>38</v>
      </c>
      <c r="B34" s="84"/>
      <c r="C34" s="84"/>
      <c r="D34" s="84"/>
      <c r="E34" s="79">
        <f>SUM(E32:E33)</f>
        <v>293.14999999999998</v>
      </c>
      <c r="F34" s="79"/>
      <c r="G34" s="85">
        <f>SUM(G32:G33)</f>
        <v>1043876.6481000001</v>
      </c>
      <c r="H34" s="86"/>
      <c r="I34" s="87">
        <f>SUM(I32:I33)</f>
        <v>0</v>
      </c>
    </row>
    <row r="35" spans="1:9" ht="27.75" customHeight="1" x14ac:dyDescent="0.25">
      <c r="A35" s="88" t="s">
        <v>39</v>
      </c>
      <c r="B35" s="88"/>
      <c r="C35" s="88"/>
      <c r="D35" s="88"/>
      <c r="E35" s="88"/>
      <c r="F35" s="88"/>
      <c r="G35" s="88"/>
      <c r="H35" s="88"/>
      <c r="I35" s="88"/>
    </row>
    <row r="37" spans="1:9" x14ac:dyDescent="0.25">
      <c r="G37" s="89" t="s">
        <v>40</v>
      </c>
      <c r="H37" s="89"/>
      <c r="I37" s="89"/>
    </row>
  </sheetData>
  <sheetProtection algorithmName="SHA-512" hashValue="/n1SDScxJm485iCbCnK3d/v/hBE6mEC476yuCdOUsi4Uja6V8FASKqw1Ry5rFwi+XSJAbdErwtYwvv0QNQun5w==" saltValue="j5CdelKwfklsT+M20j2lMw==" spinCount="100000" sheet="1" objects="1" scenarios="1"/>
  <mergeCells count="31">
    <mergeCell ref="A32:D32"/>
    <mergeCell ref="H32:H34"/>
    <mergeCell ref="A33:D33"/>
    <mergeCell ref="A34:D34"/>
    <mergeCell ref="A35:I35"/>
    <mergeCell ref="G37:I37"/>
    <mergeCell ref="B24:C26"/>
    <mergeCell ref="B27:B31"/>
    <mergeCell ref="C27:D27"/>
    <mergeCell ref="C28:D28"/>
    <mergeCell ref="C29:D29"/>
    <mergeCell ref="C30:D30"/>
    <mergeCell ref="C31:D31"/>
    <mergeCell ref="A7:D7"/>
    <mergeCell ref="E7:I7"/>
    <mergeCell ref="B8:D8"/>
    <mergeCell ref="B9:D9"/>
    <mergeCell ref="B10:C16"/>
    <mergeCell ref="B17:C23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 xml:space="preserve">&amp;L&amp;UОбразац понуде по партијама&amp;R&amp;14Партија бр. 45.
</oddHeader>
    <oddFooter>&amp;R&amp;P/&amp;N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9AF41-B055-4A82-9869-2D0264C02A74}">
  <sheetPr>
    <pageSetUpPr fitToPage="1"/>
  </sheetPr>
  <dimension ref="A1:P40"/>
  <sheetViews>
    <sheetView topLeftCell="A5" workbookViewId="0">
      <selection activeCell="H26" sqref="H26:H31"/>
    </sheetView>
  </sheetViews>
  <sheetFormatPr defaultRowHeight="15" x14ac:dyDescent="0.25"/>
  <cols>
    <col min="1" max="1" width="2.7109375" style="31" customWidth="1"/>
    <col min="2" max="2" width="9" style="31" customWidth="1"/>
    <col min="3" max="3" width="7.85546875" style="31" customWidth="1"/>
    <col min="4" max="4" width="5.7109375" style="31" customWidth="1"/>
    <col min="5" max="5" width="12" style="31" customWidth="1"/>
    <col min="6" max="6" width="12.42578125" style="31" customWidth="1"/>
    <col min="7" max="7" width="13.140625" style="31" bestFit="1" customWidth="1"/>
    <col min="8" max="8" width="13.42578125" style="31" customWidth="1"/>
    <col min="9" max="9" width="21" style="31" customWidth="1"/>
    <col min="10" max="16384" width="9.140625" style="31"/>
  </cols>
  <sheetData>
    <row r="1" spans="1:16" x14ac:dyDescent="0.25">
      <c r="A1" s="28" t="s">
        <v>0</v>
      </c>
      <c r="B1" s="29"/>
      <c r="C1" s="29"/>
      <c r="D1" s="30"/>
      <c r="E1" s="1"/>
      <c r="F1" s="2"/>
      <c r="G1" s="2"/>
      <c r="H1" s="2"/>
      <c r="I1" s="3"/>
    </row>
    <row r="2" spans="1:16" x14ac:dyDescent="0.25">
      <c r="A2" s="32" t="s">
        <v>1</v>
      </c>
      <c r="B2" s="33"/>
      <c r="C2" s="33"/>
      <c r="D2" s="34"/>
      <c r="E2" s="4"/>
      <c r="F2" s="5"/>
      <c r="G2" s="5"/>
      <c r="H2" s="5"/>
      <c r="I2" s="6"/>
    </row>
    <row r="3" spans="1:16" x14ac:dyDescent="0.25">
      <c r="A3" s="32" t="s">
        <v>2</v>
      </c>
      <c r="B3" s="33"/>
      <c r="C3" s="33"/>
      <c r="D3" s="34"/>
      <c r="E3" s="4"/>
      <c r="F3" s="5"/>
      <c r="G3" s="5"/>
      <c r="H3" s="5"/>
      <c r="I3" s="6"/>
    </row>
    <row r="4" spans="1:16" x14ac:dyDescent="0.25">
      <c r="A4" s="32" t="s">
        <v>3</v>
      </c>
      <c r="B4" s="33"/>
      <c r="C4" s="33"/>
      <c r="D4" s="34"/>
      <c r="E4" s="4"/>
      <c r="F4" s="5"/>
      <c r="G4" s="5"/>
      <c r="H4" s="5"/>
      <c r="I4" s="6"/>
    </row>
    <row r="5" spans="1:16" x14ac:dyDescent="0.25">
      <c r="A5" s="32" t="s">
        <v>4</v>
      </c>
      <c r="B5" s="33"/>
      <c r="C5" s="33"/>
      <c r="D5" s="34"/>
      <c r="E5" s="4"/>
      <c r="F5" s="5"/>
      <c r="G5" s="5"/>
      <c r="H5" s="5"/>
      <c r="I5" s="6"/>
    </row>
    <row r="6" spans="1:16" x14ac:dyDescent="0.25">
      <c r="A6" s="32" t="s">
        <v>5</v>
      </c>
      <c r="B6" s="33"/>
      <c r="C6" s="33"/>
      <c r="D6" s="34"/>
      <c r="E6" s="4"/>
      <c r="F6" s="5"/>
      <c r="G6" s="5"/>
      <c r="H6" s="5"/>
      <c r="I6" s="6"/>
    </row>
    <row r="7" spans="1:16" ht="15.75" thickBot="1" x14ac:dyDescent="0.3">
      <c r="A7" s="35" t="s">
        <v>6</v>
      </c>
      <c r="B7" s="36"/>
      <c r="C7" s="36"/>
      <c r="D7" s="37"/>
      <c r="E7" s="7"/>
      <c r="F7" s="8"/>
      <c r="G7" s="8"/>
      <c r="H7" s="8"/>
      <c r="I7" s="9"/>
    </row>
    <row r="8" spans="1:16" ht="96" customHeight="1" x14ac:dyDescent="0.25">
      <c r="A8" s="10" t="s">
        <v>7</v>
      </c>
      <c r="B8" s="11" t="s">
        <v>8</v>
      </c>
      <c r="C8" s="12"/>
      <c r="D8" s="13"/>
      <c r="E8" s="14" t="s">
        <v>9</v>
      </c>
      <c r="F8" s="14" t="s">
        <v>10</v>
      </c>
      <c r="G8" s="15" t="s">
        <v>11</v>
      </c>
      <c r="H8" s="16" t="s">
        <v>12</v>
      </c>
      <c r="I8" s="17" t="s">
        <v>13</v>
      </c>
    </row>
    <row r="9" spans="1:16" ht="15.75" thickBot="1" x14ac:dyDescent="0.3">
      <c r="A9" s="18">
        <v>1</v>
      </c>
      <c r="B9" s="19">
        <v>2</v>
      </c>
      <c r="C9" s="20"/>
      <c r="D9" s="21"/>
      <c r="E9" s="22">
        <v>3</v>
      </c>
      <c r="F9" s="22">
        <v>4</v>
      </c>
      <c r="G9" s="23" t="s">
        <v>14</v>
      </c>
      <c r="H9" s="24">
        <v>6</v>
      </c>
      <c r="I9" s="25" t="s">
        <v>15</v>
      </c>
    </row>
    <row r="10" spans="1:16" ht="15" customHeight="1" x14ac:dyDescent="0.25">
      <c r="A10" s="38">
        <v>1</v>
      </c>
      <c r="B10" s="116" t="s">
        <v>47</v>
      </c>
      <c r="C10" s="126"/>
      <c r="D10" s="40" t="s">
        <v>42</v>
      </c>
      <c r="E10" s="41">
        <v>1.04</v>
      </c>
      <c r="F10" s="42">
        <v>21967.91</v>
      </c>
      <c r="G10" s="43">
        <f>F10*E10</f>
        <v>22846.626400000001</v>
      </c>
      <c r="H10" s="90"/>
      <c r="I10" s="26">
        <f>H10*E10</f>
        <v>0</v>
      </c>
      <c r="J10" s="27"/>
      <c r="K10" s="27"/>
      <c r="L10" s="27"/>
      <c r="M10" s="27"/>
      <c r="N10" s="27"/>
      <c r="O10" s="27"/>
      <c r="P10" s="27"/>
    </row>
    <row r="11" spans="1:16" x14ac:dyDescent="0.25">
      <c r="A11" s="44">
        <v>2</v>
      </c>
      <c r="B11" s="56"/>
      <c r="C11" s="57"/>
      <c r="D11" s="46" t="s">
        <v>48</v>
      </c>
      <c r="E11" s="47">
        <v>5.89</v>
      </c>
      <c r="F11" s="48">
        <v>13321</v>
      </c>
      <c r="G11" s="49">
        <f t="shared" ref="G11:G34" si="0">F11*E11</f>
        <v>78460.69</v>
      </c>
      <c r="H11" s="91"/>
      <c r="I11" s="50">
        <f t="shared" ref="I11:I34" si="1">H11*E11</f>
        <v>0</v>
      </c>
    </row>
    <row r="12" spans="1:16" x14ac:dyDescent="0.25">
      <c r="A12" s="44">
        <v>3</v>
      </c>
      <c r="B12" s="56"/>
      <c r="C12" s="57"/>
      <c r="D12" s="46" t="s">
        <v>19</v>
      </c>
      <c r="E12" s="47">
        <v>27.73</v>
      </c>
      <c r="F12" s="48">
        <v>11341.91</v>
      </c>
      <c r="G12" s="49">
        <f t="shared" si="0"/>
        <v>314511.1643</v>
      </c>
      <c r="H12" s="91"/>
      <c r="I12" s="50">
        <f t="shared" si="1"/>
        <v>0</v>
      </c>
    </row>
    <row r="13" spans="1:16" x14ac:dyDescent="0.25">
      <c r="A13" s="44">
        <v>4</v>
      </c>
      <c r="B13" s="56"/>
      <c r="C13" s="57"/>
      <c r="D13" s="46" t="s">
        <v>20</v>
      </c>
      <c r="E13" s="47">
        <v>34.659999999999997</v>
      </c>
      <c r="F13" s="48">
        <v>7531.34</v>
      </c>
      <c r="G13" s="49">
        <f t="shared" si="0"/>
        <v>261036.24439999997</v>
      </c>
      <c r="H13" s="91"/>
      <c r="I13" s="50">
        <f t="shared" si="1"/>
        <v>0</v>
      </c>
      <c r="O13" s="51"/>
      <c r="P13" s="51"/>
    </row>
    <row r="14" spans="1:16" x14ac:dyDescent="0.25">
      <c r="A14" s="44">
        <v>5</v>
      </c>
      <c r="B14" s="56"/>
      <c r="C14" s="57"/>
      <c r="D14" s="46" t="s">
        <v>21</v>
      </c>
      <c r="E14" s="47">
        <v>34.659999999999997</v>
      </c>
      <c r="F14" s="48">
        <v>4495.34</v>
      </c>
      <c r="G14" s="49">
        <f t="shared" si="0"/>
        <v>155808.48439999999</v>
      </c>
      <c r="H14" s="91"/>
      <c r="I14" s="50">
        <f t="shared" si="1"/>
        <v>0</v>
      </c>
      <c r="O14" s="51"/>
      <c r="P14" s="51"/>
    </row>
    <row r="15" spans="1:16" x14ac:dyDescent="0.25">
      <c r="A15" s="44">
        <v>6</v>
      </c>
      <c r="B15" s="56"/>
      <c r="C15" s="57"/>
      <c r="D15" s="46" t="s">
        <v>23</v>
      </c>
      <c r="E15" s="47">
        <v>15.33</v>
      </c>
      <c r="F15" s="48">
        <v>2900</v>
      </c>
      <c r="G15" s="49">
        <f t="shared" si="0"/>
        <v>44457</v>
      </c>
      <c r="H15" s="91"/>
      <c r="I15" s="50">
        <f t="shared" si="1"/>
        <v>0</v>
      </c>
    </row>
    <row r="16" spans="1:16" x14ac:dyDescent="0.25">
      <c r="A16" s="44">
        <v>7</v>
      </c>
      <c r="B16" s="54"/>
      <c r="C16" s="55"/>
      <c r="D16" s="46" t="s">
        <v>22</v>
      </c>
      <c r="E16" s="47">
        <v>2</v>
      </c>
      <c r="F16" s="48">
        <v>2747.25</v>
      </c>
      <c r="G16" s="49">
        <f t="shared" si="0"/>
        <v>5494.5</v>
      </c>
      <c r="H16" s="91"/>
      <c r="I16" s="50">
        <f t="shared" si="1"/>
        <v>0</v>
      </c>
    </row>
    <row r="17" spans="1:14" ht="15" customHeight="1" x14ac:dyDescent="0.25">
      <c r="A17" s="44">
        <v>8</v>
      </c>
      <c r="B17" s="52" t="s">
        <v>16</v>
      </c>
      <c r="C17" s="53"/>
      <c r="D17" s="46" t="s">
        <v>17</v>
      </c>
      <c r="E17" s="47">
        <v>0</v>
      </c>
      <c r="F17" s="48">
        <v>16966.59</v>
      </c>
      <c r="G17" s="49">
        <f t="shared" si="0"/>
        <v>0</v>
      </c>
      <c r="H17" s="91"/>
      <c r="I17" s="50">
        <f t="shared" si="1"/>
        <v>0</v>
      </c>
      <c r="N17" s="51"/>
    </row>
    <row r="18" spans="1:14" x14ac:dyDescent="0.25">
      <c r="A18" s="44">
        <v>9</v>
      </c>
      <c r="B18" s="56"/>
      <c r="C18" s="57"/>
      <c r="D18" s="46" t="s">
        <v>18</v>
      </c>
      <c r="E18" s="47">
        <v>0.55000000000000004</v>
      </c>
      <c r="F18" s="48">
        <v>9550.75</v>
      </c>
      <c r="G18" s="49">
        <f t="shared" si="0"/>
        <v>5252.9125000000004</v>
      </c>
      <c r="H18" s="91"/>
      <c r="I18" s="50">
        <f t="shared" si="1"/>
        <v>0</v>
      </c>
    </row>
    <row r="19" spans="1:14" x14ac:dyDescent="0.25">
      <c r="A19" s="44">
        <v>10</v>
      </c>
      <c r="B19" s="56"/>
      <c r="C19" s="57"/>
      <c r="D19" s="46" t="s">
        <v>19</v>
      </c>
      <c r="E19" s="47">
        <v>3.51</v>
      </c>
      <c r="F19" s="48">
        <v>5120.5</v>
      </c>
      <c r="G19" s="49">
        <f t="shared" si="0"/>
        <v>17972.954999999998</v>
      </c>
      <c r="H19" s="91"/>
      <c r="I19" s="50">
        <f t="shared" si="1"/>
        <v>0</v>
      </c>
    </row>
    <row r="20" spans="1:14" x14ac:dyDescent="0.25">
      <c r="A20" s="44">
        <v>11</v>
      </c>
      <c r="B20" s="56"/>
      <c r="C20" s="57"/>
      <c r="D20" s="46" t="s">
        <v>20</v>
      </c>
      <c r="E20" s="47">
        <v>5.94</v>
      </c>
      <c r="F20" s="48">
        <v>3850</v>
      </c>
      <c r="G20" s="49">
        <f t="shared" si="0"/>
        <v>22869</v>
      </c>
      <c r="H20" s="91"/>
      <c r="I20" s="50">
        <f t="shared" si="1"/>
        <v>0</v>
      </c>
    </row>
    <row r="21" spans="1:14" ht="15" customHeight="1" x14ac:dyDescent="0.25">
      <c r="A21" s="44">
        <v>12</v>
      </c>
      <c r="B21" s="56"/>
      <c r="C21" s="57"/>
      <c r="D21" s="46" t="s">
        <v>21</v>
      </c>
      <c r="E21" s="47">
        <v>7.04</v>
      </c>
      <c r="F21" s="48">
        <v>3000</v>
      </c>
      <c r="G21" s="49">
        <f t="shared" si="0"/>
        <v>21120</v>
      </c>
      <c r="H21" s="91"/>
      <c r="I21" s="50">
        <f t="shared" si="1"/>
        <v>0</v>
      </c>
    </row>
    <row r="22" spans="1:14" x14ac:dyDescent="0.25">
      <c r="A22" s="44">
        <v>13</v>
      </c>
      <c r="B22" s="56"/>
      <c r="C22" s="57"/>
      <c r="D22" s="46" t="s">
        <v>22</v>
      </c>
      <c r="E22" s="47">
        <v>0.28000000000000003</v>
      </c>
      <c r="F22" s="48">
        <v>2747.25</v>
      </c>
      <c r="G22" s="49">
        <f t="shared" si="0"/>
        <v>769.23</v>
      </c>
      <c r="H22" s="91"/>
      <c r="I22" s="50">
        <f t="shared" si="1"/>
        <v>0</v>
      </c>
    </row>
    <row r="23" spans="1:14" x14ac:dyDescent="0.25">
      <c r="A23" s="44">
        <v>14</v>
      </c>
      <c r="B23" s="54"/>
      <c r="C23" s="55"/>
      <c r="D23" s="46" t="s">
        <v>23</v>
      </c>
      <c r="E23" s="47">
        <v>0</v>
      </c>
      <c r="F23" s="48">
        <v>2600</v>
      </c>
      <c r="G23" s="49">
        <f t="shared" si="0"/>
        <v>0</v>
      </c>
      <c r="H23" s="91"/>
      <c r="I23" s="50">
        <f t="shared" si="1"/>
        <v>0</v>
      </c>
    </row>
    <row r="24" spans="1:14" ht="15" customHeight="1" x14ac:dyDescent="0.25">
      <c r="A24" s="44">
        <v>15</v>
      </c>
      <c r="B24" s="52" t="s">
        <v>51</v>
      </c>
      <c r="C24" s="53"/>
      <c r="D24" s="46" t="s">
        <v>17</v>
      </c>
      <c r="E24" s="107">
        <v>0</v>
      </c>
      <c r="F24" s="48">
        <v>7110.59</v>
      </c>
      <c r="G24" s="49">
        <f t="shared" si="0"/>
        <v>0</v>
      </c>
      <c r="H24" s="91"/>
      <c r="I24" s="50">
        <f t="shared" si="1"/>
        <v>0</v>
      </c>
    </row>
    <row r="25" spans="1:14" ht="15" customHeight="1" x14ac:dyDescent="0.25">
      <c r="A25" s="44">
        <v>16</v>
      </c>
      <c r="B25" s="56"/>
      <c r="C25" s="57"/>
      <c r="D25" s="46" t="s">
        <v>19</v>
      </c>
      <c r="E25" s="47">
        <v>0</v>
      </c>
      <c r="F25" s="48">
        <v>4620</v>
      </c>
      <c r="G25" s="49">
        <f t="shared" si="0"/>
        <v>0</v>
      </c>
      <c r="H25" s="91"/>
      <c r="I25" s="50">
        <f t="shared" si="1"/>
        <v>0</v>
      </c>
    </row>
    <row r="26" spans="1:14" x14ac:dyDescent="0.25">
      <c r="A26" s="44">
        <v>17</v>
      </c>
      <c r="B26" s="54"/>
      <c r="C26" s="55"/>
      <c r="D26" s="46" t="s">
        <v>20</v>
      </c>
      <c r="E26" s="47">
        <v>1.5</v>
      </c>
      <c r="F26" s="48">
        <v>3583.25</v>
      </c>
      <c r="G26" s="49">
        <f t="shared" si="0"/>
        <v>5374.875</v>
      </c>
      <c r="H26" s="91"/>
      <c r="I26" s="50">
        <f t="shared" si="1"/>
        <v>0</v>
      </c>
    </row>
    <row r="27" spans="1:14" ht="15" customHeight="1" x14ac:dyDescent="0.25">
      <c r="A27" s="44">
        <v>18</v>
      </c>
      <c r="B27" s="52" t="s">
        <v>50</v>
      </c>
      <c r="C27" s="53"/>
      <c r="D27" s="46" t="s">
        <v>17</v>
      </c>
      <c r="E27" s="107">
        <v>0</v>
      </c>
      <c r="F27" s="48">
        <v>5335</v>
      </c>
      <c r="G27" s="49">
        <f t="shared" si="0"/>
        <v>0</v>
      </c>
      <c r="H27" s="91"/>
      <c r="I27" s="50">
        <f t="shared" si="1"/>
        <v>0</v>
      </c>
    </row>
    <row r="28" spans="1:14" x14ac:dyDescent="0.25">
      <c r="A28" s="44">
        <v>19</v>
      </c>
      <c r="B28" s="56"/>
      <c r="C28" s="57"/>
      <c r="D28" s="46" t="s">
        <v>19</v>
      </c>
      <c r="E28" s="47">
        <v>0</v>
      </c>
      <c r="F28" s="48">
        <v>3778.5</v>
      </c>
      <c r="G28" s="49">
        <f t="shared" si="0"/>
        <v>0</v>
      </c>
      <c r="H28" s="91"/>
      <c r="I28" s="50">
        <f t="shared" si="1"/>
        <v>0</v>
      </c>
    </row>
    <row r="29" spans="1:14" ht="15" customHeight="1" x14ac:dyDescent="0.25">
      <c r="A29" s="44">
        <v>20</v>
      </c>
      <c r="B29" s="54"/>
      <c r="C29" s="55"/>
      <c r="D29" s="46" t="s">
        <v>20</v>
      </c>
      <c r="E29" s="47">
        <v>1.1299999999999999</v>
      </c>
      <c r="F29" s="48">
        <v>2390.66</v>
      </c>
      <c r="G29" s="49">
        <f t="shared" si="0"/>
        <v>2701.4457999999995</v>
      </c>
      <c r="H29" s="91"/>
      <c r="I29" s="50">
        <f t="shared" si="1"/>
        <v>0</v>
      </c>
    </row>
    <row r="30" spans="1:14" ht="15" customHeight="1" x14ac:dyDescent="0.25">
      <c r="A30" s="44">
        <v>21</v>
      </c>
      <c r="B30" s="62" t="s">
        <v>28</v>
      </c>
      <c r="C30" s="112" t="s">
        <v>29</v>
      </c>
      <c r="D30" s="127"/>
      <c r="E30" s="47">
        <v>334.02</v>
      </c>
      <c r="F30" s="48">
        <v>2480</v>
      </c>
      <c r="G30" s="49">
        <f t="shared" si="0"/>
        <v>828369.6</v>
      </c>
      <c r="H30" s="91"/>
      <c r="I30" s="50">
        <f t="shared" si="1"/>
        <v>0</v>
      </c>
    </row>
    <row r="31" spans="1:14" ht="15" customHeight="1" x14ac:dyDescent="0.25">
      <c r="A31" s="44">
        <v>22</v>
      </c>
      <c r="B31" s="114"/>
      <c r="C31" s="112" t="s">
        <v>30</v>
      </c>
      <c r="D31" s="127"/>
      <c r="E31" s="47">
        <v>0</v>
      </c>
      <c r="F31" s="48">
        <v>1965.21</v>
      </c>
      <c r="G31" s="49">
        <f t="shared" si="0"/>
        <v>0</v>
      </c>
      <c r="H31" s="91"/>
      <c r="I31" s="50">
        <f t="shared" si="1"/>
        <v>0</v>
      </c>
    </row>
    <row r="32" spans="1:14" ht="15" customHeight="1" x14ac:dyDescent="0.25">
      <c r="A32" s="44">
        <v>23</v>
      </c>
      <c r="B32" s="114"/>
      <c r="C32" s="112" t="s">
        <v>31</v>
      </c>
      <c r="D32" s="127"/>
      <c r="E32" s="59">
        <v>0</v>
      </c>
      <c r="F32" s="60">
        <v>1860.4</v>
      </c>
      <c r="G32" s="61">
        <f t="shared" si="0"/>
        <v>0</v>
      </c>
      <c r="H32" s="91"/>
      <c r="I32" s="50">
        <f t="shared" si="1"/>
        <v>0</v>
      </c>
    </row>
    <row r="33" spans="1:9" ht="15" customHeight="1" x14ac:dyDescent="0.25">
      <c r="A33" s="44">
        <v>24</v>
      </c>
      <c r="B33" s="114"/>
      <c r="C33" s="112" t="s">
        <v>32</v>
      </c>
      <c r="D33" s="127"/>
      <c r="E33" s="59">
        <v>0</v>
      </c>
      <c r="F33" s="60">
        <v>1755.58</v>
      </c>
      <c r="G33" s="61">
        <f t="shared" si="0"/>
        <v>0</v>
      </c>
      <c r="H33" s="91"/>
      <c r="I33" s="50">
        <f t="shared" si="1"/>
        <v>0</v>
      </c>
    </row>
    <row r="34" spans="1:9" ht="15" customHeight="1" thickBot="1" x14ac:dyDescent="0.3">
      <c r="A34" s="44">
        <v>25</v>
      </c>
      <c r="B34" s="125"/>
      <c r="C34" s="128" t="s">
        <v>33</v>
      </c>
      <c r="D34" s="129"/>
      <c r="E34" s="59">
        <v>0</v>
      </c>
      <c r="F34" s="60">
        <v>1755.58</v>
      </c>
      <c r="G34" s="61">
        <f t="shared" si="0"/>
        <v>0</v>
      </c>
      <c r="H34" s="91"/>
      <c r="I34" s="50">
        <f t="shared" si="1"/>
        <v>0</v>
      </c>
    </row>
    <row r="35" spans="1:9" ht="15" customHeight="1" x14ac:dyDescent="0.25">
      <c r="A35" s="67" t="s">
        <v>35</v>
      </c>
      <c r="B35" s="130"/>
      <c r="C35" s="130"/>
      <c r="D35" s="131"/>
      <c r="E35" s="70">
        <f>SUM(E10:E29)</f>
        <v>141.26</v>
      </c>
      <c r="F35" s="71"/>
      <c r="G35" s="72">
        <f>SUM(G10:G29)</f>
        <v>958675.12779999978</v>
      </c>
      <c r="H35" s="73" t="s">
        <v>36</v>
      </c>
      <c r="I35" s="74">
        <f>SUM(I10:I29)</f>
        <v>0</v>
      </c>
    </row>
    <row r="36" spans="1:9" ht="15" customHeight="1" thickBot="1" x14ac:dyDescent="0.3">
      <c r="A36" s="75" t="s">
        <v>37</v>
      </c>
      <c r="B36" s="132"/>
      <c r="C36" s="132"/>
      <c r="D36" s="133"/>
      <c r="E36" s="78">
        <f>SUM(E30:E31)</f>
        <v>334.02</v>
      </c>
      <c r="F36" s="79"/>
      <c r="G36" s="80">
        <f>SUM(G30:G31)</f>
        <v>828369.6</v>
      </c>
      <c r="H36" s="81"/>
      <c r="I36" s="82">
        <f>SUM(I30:I31)</f>
        <v>0</v>
      </c>
    </row>
    <row r="37" spans="1:9" ht="15" customHeight="1" thickBot="1" x14ac:dyDescent="0.3">
      <c r="A37" s="134" t="s">
        <v>38</v>
      </c>
      <c r="B37" s="135"/>
      <c r="C37" s="135"/>
      <c r="D37" s="135"/>
      <c r="E37" s="79">
        <f>SUM(E35:E36)</f>
        <v>475.28</v>
      </c>
      <c r="F37" s="79"/>
      <c r="G37" s="85">
        <f>SUM(G35:G36)</f>
        <v>1787044.7277999998</v>
      </c>
      <c r="H37" s="86"/>
      <c r="I37" s="87">
        <f>SUM(I35:I36)</f>
        <v>0</v>
      </c>
    </row>
    <row r="38" spans="1:9" ht="27.75" customHeight="1" x14ac:dyDescent="0.25">
      <c r="A38" s="88" t="s">
        <v>39</v>
      </c>
      <c r="B38" s="88"/>
      <c r="C38" s="88"/>
      <c r="D38" s="88"/>
      <c r="E38" s="88"/>
      <c r="F38" s="88"/>
      <c r="G38" s="88"/>
      <c r="H38" s="88"/>
      <c r="I38" s="88"/>
    </row>
    <row r="40" spans="1:9" x14ac:dyDescent="0.25">
      <c r="G40" s="89" t="s">
        <v>40</v>
      </c>
      <c r="H40" s="89"/>
      <c r="I40" s="89"/>
    </row>
  </sheetData>
  <sheetProtection algorithmName="SHA-512" hashValue="7vMkGPfrfXkfLGl7VILgvyxKhjGG+8aABD3Nmw/0dzawkXBMAlGQyZIXkdjOGihOUe3h6F254uT+HiUtTbVzuQ==" saltValue="Q2SUtFc1coWRj4lvkPOBfg==" spinCount="100000" sheet="1" objects="1" scenarios="1"/>
  <mergeCells count="32">
    <mergeCell ref="A35:D35"/>
    <mergeCell ref="H35:H37"/>
    <mergeCell ref="A36:D36"/>
    <mergeCell ref="A37:D37"/>
    <mergeCell ref="A38:I38"/>
    <mergeCell ref="G40:I40"/>
    <mergeCell ref="B24:C26"/>
    <mergeCell ref="B27:C29"/>
    <mergeCell ref="B30:B34"/>
    <mergeCell ref="C30:D30"/>
    <mergeCell ref="C31:D31"/>
    <mergeCell ref="C32:D32"/>
    <mergeCell ref="C33:D33"/>
    <mergeCell ref="C34:D34"/>
    <mergeCell ref="A7:D7"/>
    <mergeCell ref="E7:I7"/>
    <mergeCell ref="B8:D8"/>
    <mergeCell ref="B9:D9"/>
    <mergeCell ref="B10:C16"/>
    <mergeCell ref="B17:C23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 xml:space="preserve">&amp;L&amp;UОбразац понуде по партијама&amp;R&amp;14Партија бр. 46.
</oddHeader>
    <oddFooter>&amp;R&amp;P/&amp;N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B30D5-DCBA-4805-B1DB-3D3D4AB9EFA2}">
  <sheetPr>
    <pageSetUpPr fitToPage="1"/>
  </sheetPr>
  <dimension ref="A1:P27"/>
  <sheetViews>
    <sheetView workbookViewId="0">
      <selection activeCell="H12" sqref="H12:H19"/>
    </sheetView>
  </sheetViews>
  <sheetFormatPr defaultRowHeight="15" x14ac:dyDescent="0.25"/>
  <cols>
    <col min="1" max="1" width="2.7109375" style="31" customWidth="1"/>
    <col min="2" max="2" width="9" style="31" customWidth="1"/>
    <col min="3" max="3" width="7.85546875" style="31" customWidth="1"/>
    <col min="4" max="4" width="5.7109375" style="31" customWidth="1"/>
    <col min="5" max="5" width="12" style="31" customWidth="1"/>
    <col min="6" max="6" width="12.42578125" style="31" customWidth="1"/>
    <col min="7" max="7" width="13.140625" style="31" bestFit="1" customWidth="1"/>
    <col min="8" max="8" width="13.42578125" style="31" customWidth="1"/>
    <col min="9" max="9" width="21" style="31" customWidth="1"/>
    <col min="10" max="16384" width="9.140625" style="31"/>
  </cols>
  <sheetData>
    <row r="1" spans="1:16" x14ac:dyDescent="0.25">
      <c r="A1" s="28" t="s">
        <v>0</v>
      </c>
      <c r="B1" s="29"/>
      <c r="C1" s="29"/>
      <c r="D1" s="30"/>
      <c r="E1" s="1"/>
      <c r="F1" s="2"/>
      <c r="G1" s="2"/>
      <c r="H1" s="2"/>
      <c r="I1" s="3"/>
    </row>
    <row r="2" spans="1:16" x14ac:dyDescent="0.25">
      <c r="A2" s="32" t="s">
        <v>1</v>
      </c>
      <c r="B2" s="33"/>
      <c r="C2" s="33"/>
      <c r="D2" s="34"/>
      <c r="E2" s="4"/>
      <c r="F2" s="5"/>
      <c r="G2" s="5"/>
      <c r="H2" s="5"/>
      <c r="I2" s="6"/>
    </row>
    <row r="3" spans="1:16" x14ac:dyDescent="0.25">
      <c r="A3" s="32" t="s">
        <v>2</v>
      </c>
      <c r="B3" s="33"/>
      <c r="C3" s="33"/>
      <c r="D3" s="34"/>
      <c r="E3" s="4"/>
      <c r="F3" s="5"/>
      <c r="G3" s="5"/>
      <c r="H3" s="5"/>
      <c r="I3" s="6"/>
    </row>
    <row r="4" spans="1:16" x14ac:dyDescent="0.25">
      <c r="A4" s="32" t="s">
        <v>3</v>
      </c>
      <c r="B4" s="33"/>
      <c r="C4" s="33"/>
      <c r="D4" s="34"/>
      <c r="E4" s="4"/>
      <c r="F4" s="5"/>
      <c r="G4" s="5"/>
      <c r="H4" s="5"/>
      <c r="I4" s="6"/>
    </row>
    <row r="5" spans="1:16" x14ac:dyDescent="0.25">
      <c r="A5" s="32" t="s">
        <v>4</v>
      </c>
      <c r="B5" s="33"/>
      <c r="C5" s="33"/>
      <c r="D5" s="34"/>
      <c r="E5" s="4"/>
      <c r="F5" s="5"/>
      <c r="G5" s="5"/>
      <c r="H5" s="5"/>
      <c r="I5" s="6"/>
    </row>
    <row r="6" spans="1:16" x14ac:dyDescent="0.25">
      <c r="A6" s="32" t="s">
        <v>5</v>
      </c>
      <c r="B6" s="33"/>
      <c r="C6" s="33"/>
      <c r="D6" s="34"/>
      <c r="E6" s="4"/>
      <c r="F6" s="5"/>
      <c r="G6" s="5"/>
      <c r="H6" s="5"/>
      <c r="I6" s="6"/>
    </row>
    <row r="7" spans="1:16" ht="15.75" thickBot="1" x14ac:dyDescent="0.3">
      <c r="A7" s="35" t="s">
        <v>6</v>
      </c>
      <c r="B7" s="36"/>
      <c r="C7" s="36"/>
      <c r="D7" s="37"/>
      <c r="E7" s="7"/>
      <c r="F7" s="8"/>
      <c r="G7" s="8"/>
      <c r="H7" s="8"/>
      <c r="I7" s="9"/>
    </row>
    <row r="8" spans="1:16" ht="96" customHeight="1" x14ac:dyDescent="0.25">
      <c r="A8" s="10" t="s">
        <v>7</v>
      </c>
      <c r="B8" s="11" t="s">
        <v>8</v>
      </c>
      <c r="C8" s="12"/>
      <c r="D8" s="13"/>
      <c r="E8" s="14" t="s">
        <v>9</v>
      </c>
      <c r="F8" s="14" t="s">
        <v>10</v>
      </c>
      <c r="G8" s="15" t="s">
        <v>11</v>
      </c>
      <c r="H8" s="16" t="s">
        <v>12</v>
      </c>
      <c r="I8" s="17" t="s">
        <v>13</v>
      </c>
    </row>
    <row r="9" spans="1:16" ht="15.75" thickBot="1" x14ac:dyDescent="0.3">
      <c r="A9" s="18">
        <v>1</v>
      </c>
      <c r="B9" s="19">
        <v>2</v>
      </c>
      <c r="C9" s="20"/>
      <c r="D9" s="21"/>
      <c r="E9" s="22">
        <v>3</v>
      </c>
      <c r="F9" s="22">
        <v>4</v>
      </c>
      <c r="G9" s="23" t="s">
        <v>14</v>
      </c>
      <c r="H9" s="24">
        <v>6</v>
      </c>
      <c r="I9" s="25" t="s">
        <v>15</v>
      </c>
    </row>
    <row r="10" spans="1:16" ht="15" customHeight="1" x14ac:dyDescent="0.25">
      <c r="A10" s="44">
        <v>1</v>
      </c>
      <c r="B10" s="52" t="s">
        <v>16</v>
      </c>
      <c r="C10" s="53"/>
      <c r="D10" s="46" t="s">
        <v>17</v>
      </c>
      <c r="E10" s="47">
        <v>0</v>
      </c>
      <c r="F10" s="48">
        <v>16966.59</v>
      </c>
      <c r="G10" s="49">
        <f>F10*E10</f>
        <v>0</v>
      </c>
      <c r="H10" s="90"/>
      <c r="I10" s="26">
        <f>H10*E10</f>
        <v>0</v>
      </c>
      <c r="J10" s="27"/>
      <c r="K10" s="27"/>
      <c r="L10" s="27"/>
      <c r="M10" s="27"/>
      <c r="N10" s="27"/>
      <c r="O10" s="27"/>
      <c r="P10" s="27"/>
    </row>
    <row r="11" spans="1:16" x14ac:dyDescent="0.25">
      <c r="A11" s="44">
        <v>2</v>
      </c>
      <c r="B11" s="56"/>
      <c r="C11" s="57"/>
      <c r="D11" s="46" t="s">
        <v>18</v>
      </c>
      <c r="E11" s="47">
        <v>0</v>
      </c>
      <c r="F11" s="48">
        <v>9550.75</v>
      </c>
      <c r="G11" s="49">
        <f t="shared" ref="G11:G21" si="0">F11*E11</f>
        <v>0</v>
      </c>
      <c r="H11" s="91"/>
      <c r="I11" s="50">
        <f t="shared" ref="I11:I21" si="1">H11*E11</f>
        <v>0</v>
      </c>
    </row>
    <row r="12" spans="1:16" x14ac:dyDescent="0.25">
      <c r="A12" s="44">
        <v>3</v>
      </c>
      <c r="B12" s="56"/>
      <c r="C12" s="57"/>
      <c r="D12" s="46" t="s">
        <v>19</v>
      </c>
      <c r="E12" s="47">
        <v>5</v>
      </c>
      <c r="F12" s="48">
        <v>5120.5</v>
      </c>
      <c r="G12" s="49">
        <f t="shared" si="0"/>
        <v>25602.5</v>
      </c>
      <c r="H12" s="91"/>
      <c r="I12" s="50">
        <f t="shared" si="1"/>
        <v>0</v>
      </c>
    </row>
    <row r="13" spans="1:16" x14ac:dyDescent="0.25">
      <c r="A13" s="44">
        <v>4</v>
      </c>
      <c r="B13" s="56"/>
      <c r="C13" s="57"/>
      <c r="D13" s="46" t="s">
        <v>20</v>
      </c>
      <c r="E13" s="47">
        <v>10</v>
      </c>
      <c r="F13" s="48">
        <v>3850</v>
      </c>
      <c r="G13" s="49">
        <f t="shared" si="0"/>
        <v>38500</v>
      </c>
      <c r="H13" s="91"/>
      <c r="I13" s="50">
        <f t="shared" si="1"/>
        <v>0</v>
      </c>
      <c r="O13" s="51"/>
      <c r="P13" s="51"/>
    </row>
    <row r="14" spans="1:16" x14ac:dyDescent="0.25">
      <c r="A14" s="44">
        <v>5</v>
      </c>
      <c r="B14" s="56"/>
      <c r="C14" s="57"/>
      <c r="D14" s="46" t="s">
        <v>21</v>
      </c>
      <c r="E14" s="47">
        <v>20</v>
      </c>
      <c r="F14" s="48">
        <v>3000</v>
      </c>
      <c r="G14" s="49">
        <f t="shared" si="0"/>
        <v>60000</v>
      </c>
      <c r="H14" s="91"/>
      <c r="I14" s="50">
        <f t="shared" si="1"/>
        <v>0</v>
      </c>
      <c r="O14" s="51"/>
      <c r="P14" s="51"/>
    </row>
    <row r="15" spans="1:16" x14ac:dyDescent="0.25">
      <c r="A15" s="44">
        <v>6</v>
      </c>
      <c r="B15" s="56"/>
      <c r="C15" s="57"/>
      <c r="D15" s="46" t="s">
        <v>22</v>
      </c>
      <c r="E15" s="47">
        <v>0</v>
      </c>
      <c r="F15" s="48">
        <v>2747.25</v>
      </c>
      <c r="G15" s="49">
        <f t="shared" si="0"/>
        <v>0</v>
      </c>
      <c r="H15" s="91"/>
      <c r="I15" s="50">
        <f t="shared" si="1"/>
        <v>0</v>
      </c>
    </row>
    <row r="16" spans="1:16" x14ac:dyDescent="0.25">
      <c r="A16" s="44">
        <v>7</v>
      </c>
      <c r="B16" s="54"/>
      <c r="C16" s="55"/>
      <c r="D16" s="46" t="s">
        <v>23</v>
      </c>
      <c r="E16" s="47">
        <v>0</v>
      </c>
      <c r="F16" s="48">
        <v>2600</v>
      </c>
      <c r="G16" s="49">
        <f t="shared" si="0"/>
        <v>0</v>
      </c>
      <c r="H16" s="91"/>
      <c r="I16" s="50">
        <f t="shared" si="1"/>
        <v>0</v>
      </c>
    </row>
    <row r="17" spans="1:14" ht="15" customHeight="1" x14ac:dyDescent="0.25">
      <c r="A17" s="44">
        <v>8</v>
      </c>
      <c r="B17" s="62" t="s">
        <v>28</v>
      </c>
      <c r="C17" s="112" t="s">
        <v>29</v>
      </c>
      <c r="D17" s="113"/>
      <c r="E17" s="47">
        <v>307.7</v>
      </c>
      <c r="F17" s="48">
        <v>2480</v>
      </c>
      <c r="G17" s="49">
        <f t="shared" si="0"/>
        <v>763096</v>
      </c>
      <c r="H17" s="91"/>
      <c r="I17" s="50">
        <f t="shared" si="1"/>
        <v>0</v>
      </c>
      <c r="N17" s="51"/>
    </row>
    <row r="18" spans="1:14" x14ac:dyDescent="0.25">
      <c r="A18" s="44">
        <v>9</v>
      </c>
      <c r="B18" s="114"/>
      <c r="C18" s="112" t="s">
        <v>30</v>
      </c>
      <c r="D18" s="113"/>
      <c r="E18" s="47">
        <v>0</v>
      </c>
      <c r="F18" s="48">
        <v>1965.21</v>
      </c>
      <c r="G18" s="49">
        <f t="shared" si="0"/>
        <v>0</v>
      </c>
      <c r="H18" s="91"/>
      <c r="I18" s="50">
        <f t="shared" si="1"/>
        <v>0</v>
      </c>
    </row>
    <row r="19" spans="1:14" x14ac:dyDescent="0.25">
      <c r="A19" s="44">
        <v>10</v>
      </c>
      <c r="B19" s="114"/>
      <c r="C19" s="45" t="s">
        <v>31</v>
      </c>
      <c r="D19" s="45"/>
      <c r="E19" s="59">
        <v>0</v>
      </c>
      <c r="F19" s="60">
        <v>1860.4</v>
      </c>
      <c r="G19" s="49">
        <f t="shared" si="0"/>
        <v>0</v>
      </c>
      <c r="H19" s="91"/>
      <c r="I19" s="50">
        <f t="shared" si="1"/>
        <v>0</v>
      </c>
    </row>
    <row r="20" spans="1:14" x14ac:dyDescent="0.25">
      <c r="A20" s="44">
        <v>11</v>
      </c>
      <c r="B20" s="114"/>
      <c r="C20" s="45" t="s">
        <v>32</v>
      </c>
      <c r="D20" s="45"/>
      <c r="E20" s="59">
        <v>0</v>
      </c>
      <c r="F20" s="60">
        <v>1755.58</v>
      </c>
      <c r="G20" s="49">
        <f t="shared" si="0"/>
        <v>0</v>
      </c>
      <c r="H20" s="91"/>
      <c r="I20" s="50">
        <f t="shared" si="1"/>
        <v>0</v>
      </c>
    </row>
    <row r="21" spans="1:14" ht="15" customHeight="1" thickBot="1" x14ac:dyDescent="0.3">
      <c r="A21" s="44">
        <v>12</v>
      </c>
      <c r="B21" s="115"/>
      <c r="C21" s="45" t="s">
        <v>33</v>
      </c>
      <c r="D21" s="45"/>
      <c r="E21" s="59">
        <v>0</v>
      </c>
      <c r="F21" s="60">
        <v>1755.58</v>
      </c>
      <c r="G21" s="49">
        <f t="shared" si="0"/>
        <v>0</v>
      </c>
      <c r="H21" s="91"/>
      <c r="I21" s="50">
        <f t="shared" si="1"/>
        <v>0</v>
      </c>
    </row>
    <row r="22" spans="1:14" x14ac:dyDescent="0.25">
      <c r="A22" s="67" t="s">
        <v>35</v>
      </c>
      <c r="B22" s="68"/>
      <c r="C22" s="68"/>
      <c r="D22" s="69"/>
      <c r="E22" s="70">
        <f>SUM(E10:E15)</f>
        <v>35</v>
      </c>
      <c r="F22" s="71"/>
      <c r="G22" s="72">
        <f>SUM(G10:G15)</f>
        <v>124102.5</v>
      </c>
      <c r="H22" s="73" t="s">
        <v>36</v>
      </c>
      <c r="I22" s="74">
        <f>SUM(I10:I15)</f>
        <v>0</v>
      </c>
    </row>
    <row r="23" spans="1:14" ht="15.75" thickBot="1" x14ac:dyDescent="0.3">
      <c r="A23" s="75" t="s">
        <v>37</v>
      </c>
      <c r="B23" s="76"/>
      <c r="C23" s="76"/>
      <c r="D23" s="77"/>
      <c r="E23" s="78">
        <f>SUM(E17:E18)</f>
        <v>307.7</v>
      </c>
      <c r="F23" s="79"/>
      <c r="G23" s="80">
        <f>SUM(G17:G18)</f>
        <v>763096</v>
      </c>
      <c r="H23" s="81"/>
      <c r="I23" s="82">
        <f>SUM(I17:I18)</f>
        <v>0</v>
      </c>
    </row>
    <row r="24" spans="1:14" ht="15" customHeight="1" thickBot="1" x14ac:dyDescent="0.3">
      <c r="A24" s="83" t="s">
        <v>38</v>
      </c>
      <c r="B24" s="84"/>
      <c r="C24" s="84"/>
      <c r="D24" s="84"/>
      <c r="E24" s="79">
        <f>SUM(E22:E23)</f>
        <v>342.7</v>
      </c>
      <c r="F24" s="79"/>
      <c r="G24" s="85">
        <f>SUM(G22:G23)</f>
        <v>887198.5</v>
      </c>
      <c r="H24" s="86"/>
      <c r="I24" s="87">
        <f>SUM(I22:I23)</f>
        <v>0</v>
      </c>
    </row>
    <row r="25" spans="1:14" ht="27.75" customHeight="1" x14ac:dyDescent="0.25">
      <c r="A25" s="88" t="s">
        <v>39</v>
      </c>
      <c r="B25" s="88"/>
      <c r="C25" s="88"/>
      <c r="D25" s="88"/>
      <c r="E25" s="88"/>
      <c r="F25" s="88"/>
      <c r="G25" s="88"/>
      <c r="H25" s="88"/>
      <c r="I25" s="88"/>
    </row>
    <row r="27" spans="1:14" x14ac:dyDescent="0.25">
      <c r="G27" s="89" t="s">
        <v>40</v>
      </c>
      <c r="H27" s="89"/>
      <c r="I27" s="89"/>
    </row>
  </sheetData>
  <sheetProtection algorithmName="SHA-512" hashValue="5IBFSv8LATIkpLeAJIoLMaJ/IFLfZkK0v4aZvCZVhyYeBA+Ss95sgSaC87ExxNN7bJcigg12YmV/wiNOA+uUBw==" saltValue="sZ/G1jBXq85Sep8Tn5Yvkg==" spinCount="100000" sheet="1" objects="1" scenarios="1"/>
  <mergeCells count="29">
    <mergeCell ref="G27:I27"/>
    <mergeCell ref="C21:D21"/>
    <mergeCell ref="A22:D22"/>
    <mergeCell ref="H22:H24"/>
    <mergeCell ref="A23:D23"/>
    <mergeCell ref="A24:D24"/>
    <mergeCell ref="A25:I25"/>
    <mergeCell ref="A7:D7"/>
    <mergeCell ref="E7:I7"/>
    <mergeCell ref="B8:D8"/>
    <mergeCell ref="B9:D9"/>
    <mergeCell ref="B10:C16"/>
    <mergeCell ref="B17:B21"/>
    <mergeCell ref="C17:D17"/>
    <mergeCell ref="C18:D18"/>
    <mergeCell ref="C19:D19"/>
    <mergeCell ref="C20:D20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 xml:space="preserve">&amp;L&amp;UОбразац понуде по партијама&amp;R&amp;14Партија бр. 47.
</oddHeader>
    <oddFooter>&amp;R&amp;P/&amp;N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FBD23-2406-480C-9BB0-66AFB1C9543E}">
  <sheetPr>
    <pageSetUpPr fitToPage="1"/>
  </sheetPr>
  <dimension ref="A1:P34"/>
  <sheetViews>
    <sheetView workbookViewId="0">
      <selection activeCell="H19" sqref="H19:H25"/>
    </sheetView>
  </sheetViews>
  <sheetFormatPr defaultRowHeight="15" x14ac:dyDescent="0.25"/>
  <cols>
    <col min="1" max="1" width="2.7109375" style="31" customWidth="1"/>
    <col min="2" max="2" width="9" style="31" customWidth="1"/>
    <col min="3" max="3" width="7.85546875" style="31" customWidth="1"/>
    <col min="4" max="4" width="5.7109375" style="31" customWidth="1"/>
    <col min="5" max="5" width="12" style="31" customWidth="1"/>
    <col min="6" max="6" width="12.42578125" style="31" customWidth="1"/>
    <col min="7" max="7" width="13.140625" style="31" bestFit="1" customWidth="1"/>
    <col min="8" max="8" width="13.42578125" style="31" customWidth="1"/>
    <col min="9" max="9" width="21" style="31" customWidth="1"/>
    <col min="10" max="16384" width="9.140625" style="31"/>
  </cols>
  <sheetData>
    <row r="1" spans="1:16" x14ac:dyDescent="0.25">
      <c r="A1" s="28" t="s">
        <v>0</v>
      </c>
      <c r="B1" s="29"/>
      <c r="C1" s="29"/>
      <c r="D1" s="30"/>
      <c r="E1" s="1"/>
      <c r="F1" s="2"/>
      <c r="G1" s="2"/>
      <c r="H1" s="2"/>
      <c r="I1" s="3"/>
    </row>
    <row r="2" spans="1:16" x14ac:dyDescent="0.25">
      <c r="A2" s="32" t="s">
        <v>1</v>
      </c>
      <c r="B2" s="33"/>
      <c r="C2" s="33"/>
      <c r="D2" s="34"/>
      <c r="E2" s="4"/>
      <c r="F2" s="5"/>
      <c r="G2" s="5"/>
      <c r="H2" s="5"/>
      <c r="I2" s="6"/>
    </row>
    <row r="3" spans="1:16" x14ac:dyDescent="0.25">
      <c r="A3" s="32" t="s">
        <v>2</v>
      </c>
      <c r="B3" s="33"/>
      <c r="C3" s="33"/>
      <c r="D3" s="34"/>
      <c r="E3" s="4"/>
      <c r="F3" s="5"/>
      <c r="G3" s="5"/>
      <c r="H3" s="5"/>
      <c r="I3" s="6"/>
    </row>
    <row r="4" spans="1:16" x14ac:dyDescent="0.25">
      <c r="A4" s="32" t="s">
        <v>3</v>
      </c>
      <c r="B4" s="33"/>
      <c r="C4" s="33"/>
      <c r="D4" s="34"/>
      <c r="E4" s="4"/>
      <c r="F4" s="5"/>
      <c r="G4" s="5"/>
      <c r="H4" s="5"/>
      <c r="I4" s="6"/>
    </row>
    <row r="5" spans="1:16" x14ac:dyDescent="0.25">
      <c r="A5" s="32" t="s">
        <v>4</v>
      </c>
      <c r="B5" s="33"/>
      <c r="C5" s="33"/>
      <c r="D5" s="34"/>
      <c r="E5" s="4"/>
      <c r="F5" s="5"/>
      <c r="G5" s="5"/>
      <c r="H5" s="5"/>
      <c r="I5" s="6"/>
    </row>
    <row r="6" spans="1:16" x14ac:dyDescent="0.25">
      <c r="A6" s="32" t="s">
        <v>5</v>
      </c>
      <c r="B6" s="33"/>
      <c r="C6" s="33"/>
      <c r="D6" s="34"/>
      <c r="E6" s="4"/>
      <c r="F6" s="5"/>
      <c r="G6" s="5"/>
      <c r="H6" s="5"/>
      <c r="I6" s="6"/>
    </row>
    <row r="7" spans="1:16" ht="15.75" thickBot="1" x14ac:dyDescent="0.3">
      <c r="A7" s="35" t="s">
        <v>6</v>
      </c>
      <c r="B7" s="36"/>
      <c r="C7" s="36"/>
      <c r="D7" s="37"/>
      <c r="E7" s="7"/>
      <c r="F7" s="8"/>
      <c r="G7" s="8"/>
      <c r="H7" s="8"/>
      <c r="I7" s="9"/>
    </row>
    <row r="8" spans="1:16" ht="96" customHeight="1" x14ac:dyDescent="0.25">
      <c r="A8" s="10" t="s">
        <v>7</v>
      </c>
      <c r="B8" s="11" t="s">
        <v>8</v>
      </c>
      <c r="C8" s="12"/>
      <c r="D8" s="13"/>
      <c r="E8" s="14" t="s">
        <v>9</v>
      </c>
      <c r="F8" s="14" t="s">
        <v>10</v>
      </c>
      <c r="G8" s="15" t="s">
        <v>11</v>
      </c>
      <c r="H8" s="16" t="s">
        <v>12</v>
      </c>
      <c r="I8" s="17" t="s">
        <v>13</v>
      </c>
    </row>
    <row r="9" spans="1:16" ht="15.75" thickBot="1" x14ac:dyDescent="0.3">
      <c r="A9" s="18">
        <v>1</v>
      </c>
      <c r="B9" s="19">
        <v>2</v>
      </c>
      <c r="C9" s="20"/>
      <c r="D9" s="21"/>
      <c r="E9" s="22">
        <v>3</v>
      </c>
      <c r="F9" s="22">
        <v>4</v>
      </c>
      <c r="G9" s="23" t="s">
        <v>14</v>
      </c>
      <c r="H9" s="24">
        <v>6</v>
      </c>
      <c r="I9" s="25" t="s">
        <v>15</v>
      </c>
    </row>
    <row r="10" spans="1:16" ht="15" customHeight="1" x14ac:dyDescent="0.25">
      <c r="A10" s="38">
        <v>1</v>
      </c>
      <c r="B10" s="116" t="s">
        <v>47</v>
      </c>
      <c r="C10" s="117"/>
      <c r="D10" s="40" t="s">
        <v>42</v>
      </c>
      <c r="E10" s="41">
        <v>0</v>
      </c>
      <c r="F10" s="42">
        <v>21967.91</v>
      </c>
      <c r="G10" s="43">
        <f>F10*E10</f>
        <v>0</v>
      </c>
      <c r="H10" s="90"/>
      <c r="I10" s="26">
        <f>H10*E10</f>
        <v>0</v>
      </c>
      <c r="J10" s="27"/>
      <c r="K10" s="27"/>
      <c r="L10" s="27"/>
      <c r="M10" s="27"/>
      <c r="N10" s="27"/>
      <c r="O10" s="27"/>
      <c r="P10" s="27"/>
    </row>
    <row r="11" spans="1:16" x14ac:dyDescent="0.25">
      <c r="A11" s="44">
        <v>2</v>
      </c>
      <c r="B11" s="118"/>
      <c r="C11" s="119"/>
      <c r="D11" s="46" t="s">
        <v>48</v>
      </c>
      <c r="E11" s="47">
        <v>0</v>
      </c>
      <c r="F11" s="48">
        <v>13321</v>
      </c>
      <c r="G11" s="49">
        <f t="shared" ref="G11:G28" si="0">F11*E11</f>
        <v>0</v>
      </c>
      <c r="H11" s="91"/>
      <c r="I11" s="50">
        <f t="shared" ref="I11:I28" si="1">H11*E11</f>
        <v>0</v>
      </c>
    </row>
    <row r="12" spans="1:16" x14ac:dyDescent="0.25">
      <c r="A12" s="44">
        <v>3</v>
      </c>
      <c r="B12" s="118"/>
      <c r="C12" s="119"/>
      <c r="D12" s="46" t="s">
        <v>19</v>
      </c>
      <c r="E12" s="47">
        <v>1.72</v>
      </c>
      <c r="F12" s="48">
        <v>11341.91</v>
      </c>
      <c r="G12" s="49">
        <f t="shared" si="0"/>
        <v>19508.085199999998</v>
      </c>
      <c r="H12" s="91"/>
      <c r="I12" s="50">
        <f t="shared" si="1"/>
        <v>0</v>
      </c>
    </row>
    <row r="13" spans="1:16" x14ac:dyDescent="0.25">
      <c r="A13" s="44">
        <v>4</v>
      </c>
      <c r="B13" s="118"/>
      <c r="C13" s="119"/>
      <c r="D13" s="46" t="s">
        <v>20</v>
      </c>
      <c r="E13" s="47">
        <v>3.45</v>
      </c>
      <c r="F13" s="48">
        <v>7531.34</v>
      </c>
      <c r="G13" s="49">
        <f t="shared" si="0"/>
        <v>25983.123000000003</v>
      </c>
      <c r="H13" s="91"/>
      <c r="I13" s="50">
        <f t="shared" si="1"/>
        <v>0</v>
      </c>
      <c r="O13" s="51"/>
      <c r="P13" s="51"/>
    </row>
    <row r="14" spans="1:16" x14ac:dyDescent="0.25">
      <c r="A14" s="44">
        <v>5</v>
      </c>
      <c r="B14" s="118"/>
      <c r="C14" s="119"/>
      <c r="D14" s="46" t="s">
        <v>21</v>
      </c>
      <c r="E14" s="47">
        <v>5.17</v>
      </c>
      <c r="F14" s="48">
        <v>4495.34</v>
      </c>
      <c r="G14" s="49">
        <f t="shared" si="0"/>
        <v>23240.907800000001</v>
      </c>
      <c r="H14" s="91"/>
      <c r="I14" s="50">
        <f t="shared" si="1"/>
        <v>0</v>
      </c>
      <c r="O14" s="51"/>
      <c r="P14" s="51"/>
    </row>
    <row r="15" spans="1:16" x14ac:dyDescent="0.25">
      <c r="A15" s="44">
        <v>6</v>
      </c>
      <c r="B15" s="118"/>
      <c r="C15" s="119"/>
      <c r="D15" s="46" t="s">
        <v>23</v>
      </c>
      <c r="E15" s="47">
        <v>0</v>
      </c>
      <c r="F15" s="48">
        <v>2900</v>
      </c>
      <c r="G15" s="49">
        <f t="shared" si="0"/>
        <v>0</v>
      </c>
      <c r="H15" s="91"/>
      <c r="I15" s="50">
        <f t="shared" si="1"/>
        <v>0</v>
      </c>
    </row>
    <row r="16" spans="1:16" x14ac:dyDescent="0.25">
      <c r="A16" s="44">
        <v>7</v>
      </c>
      <c r="B16" s="120"/>
      <c r="C16" s="101"/>
      <c r="D16" s="46" t="s">
        <v>22</v>
      </c>
      <c r="E16" s="47">
        <v>0</v>
      </c>
      <c r="F16" s="48">
        <v>2747.25</v>
      </c>
      <c r="G16" s="49">
        <f t="shared" si="0"/>
        <v>0</v>
      </c>
      <c r="H16" s="91"/>
      <c r="I16" s="50">
        <f t="shared" si="1"/>
        <v>0</v>
      </c>
    </row>
    <row r="17" spans="1:14" ht="15" customHeight="1" x14ac:dyDescent="0.25">
      <c r="A17" s="44">
        <v>8</v>
      </c>
      <c r="B17" s="52" t="s">
        <v>16</v>
      </c>
      <c r="C17" s="53"/>
      <c r="D17" s="46" t="s">
        <v>17</v>
      </c>
      <c r="E17" s="47">
        <v>0</v>
      </c>
      <c r="F17" s="48">
        <v>16966.59</v>
      </c>
      <c r="G17" s="49">
        <f t="shared" si="0"/>
        <v>0</v>
      </c>
      <c r="H17" s="91"/>
      <c r="I17" s="50">
        <f t="shared" si="1"/>
        <v>0</v>
      </c>
      <c r="N17" s="51"/>
    </row>
    <row r="18" spans="1:14" x14ac:dyDescent="0.25">
      <c r="A18" s="44">
        <v>9</v>
      </c>
      <c r="B18" s="56"/>
      <c r="C18" s="57"/>
      <c r="D18" s="46" t="s">
        <v>18</v>
      </c>
      <c r="E18" s="47">
        <v>0</v>
      </c>
      <c r="F18" s="48">
        <v>9550.75</v>
      </c>
      <c r="G18" s="49">
        <f t="shared" si="0"/>
        <v>0</v>
      </c>
      <c r="H18" s="91"/>
      <c r="I18" s="50">
        <f t="shared" si="1"/>
        <v>0</v>
      </c>
    </row>
    <row r="19" spans="1:14" x14ac:dyDescent="0.25">
      <c r="A19" s="44">
        <v>10</v>
      </c>
      <c r="B19" s="56"/>
      <c r="C19" s="57"/>
      <c r="D19" s="46" t="s">
        <v>19</v>
      </c>
      <c r="E19" s="47">
        <v>1.1599999999999999</v>
      </c>
      <c r="F19" s="48">
        <v>5120.5</v>
      </c>
      <c r="G19" s="49">
        <f t="shared" si="0"/>
        <v>5939.78</v>
      </c>
      <c r="H19" s="91"/>
      <c r="I19" s="50">
        <f t="shared" si="1"/>
        <v>0</v>
      </c>
    </row>
    <row r="20" spans="1:14" x14ac:dyDescent="0.25">
      <c r="A20" s="44">
        <v>11</v>
      </c>
      <c r="B20" s="56"/>
      <c r="C20" s="57"/>
      <c r="D20" s="46" t="s">
        <v>20</v>
      </c>
      <c r="E20" s="47">
        <v>1.93</v>
      </c>
      <c r="F20" s="48">
        <v>3850</v>
      </c>
      <c r="G20" s="49">
        <f t="shared" si="0"/>
        <v>7430.5</v>
      </c>
      <c r="H20" s="91"/>
      <c r="I20" s="50">
        <f t="shared" si="1"/>
        <v>0</v>
      </c>
    </row>
    <row r="21" spans="1:14" ht="15" customHeight="1" x14ac:dyDescent="0.25">
      <c r="A21" s="44">
        <v>12</v>
      </c>
      <c r="B21" s="56"/>
      <c r="C21" s="57"/>
      <c r="D21" s="46" t="s">
        <v>21</v>
      </c>
      <c r="E21" s="47">
        <v>2.7</v>
      </c>
      <c r="F21" s="48">
        <v>3000</v>
      </c>
      <c r="G21" s="49">
        <f t="shared" si="0"/>
        <v>8100.0000000000009</v>
      </c>
      <c r="H21" s="91"/>
      <c r="I21" s="50">
        <f t="shared" si="1"/>
        <v>0</v>
      </c>
    </row>
    <row r="22" spans="1:14" x14ac:dyDescent="0.25">
      <c r="A22" s="44">
        <v>13</v>
      </c>
      <c r="B22" s="56"/>
      <c r="C22" s="57"/>
      <c r="D22" s="46" t="s">
        <v>22</v>
      </c>
      <c r="E22" s="47">
        <v>0</v>
      </c>
      <c r="F22" s="48">
        <v>2747.25</v>
      </c>
      <c r="G22" s="49">
        <f t="shared" si="0"/>
        <v>0</v>
      </c>
      <c r="H22" s="91"/>
      <c r="I22" s="50">
        <f t="shared" si="1"/>
        <v>0</v>
      </c>
    </row>
    <row r="23" spans="1:14" x14ac:dyDescent="0.25">
      <c r="A23" s="44">
        <v>14</v>
      </c>
      <c r="B23" s="54"/>
      <c r="C23" s="55"/>
      <c r="D23" s="46" t="s">
        <v>23</v>
      </c>
      <c r="E23" s="47">
        <v>0</v>
      </c>
      <c r="F23" s="48">
        <v>2600</v>
      </c>
      <c r="G23" s="49">
        <f t="shared" si="0"/>
        <v>0</v>
      </c>
      <c r="H23" s="91"/>
      <c r="I23" s="50">
        <f t="shared" si="1"/>
        <v>0</v>
      </c>
    </row>
    <row r="24" spans="1:14" ht="15" customHeight="1" x14ac:dyDescent="0.25">
      <c r="A24" s="44">
        <v>15</v>
      </c>
      <c r="B24" s="62" t="s">
        <v>28</v>
      </c>
      <c r="C24" s="112" t="s">
        <v>29</v>
      </c>
      <c r="D24" s="113"/>
      <c r="E24" s="47">
        <v>757.45</v>
      </c>
      <c r="F24" s="48">
        <v>2480</v>
      </c>
      <c r="G24" s="49">
        <f t="shared" si="0"/>
        <v>1878476</v>
      </c>
      <c r="H24" s="91"/>
      <c r="I24" s="50">
        <f t="shared" si="1"/>
        <v>0</v>
      </c>
    </row>
    <row r="25" spans="1:14" ht="15" customHeight="1" x14ac:dyDescent="0.25">
      <c r="A25" s="44">
        <v>16</v>
      </c>
      <c r="B25" s="114"/>
      <c r="C25" s="112" t="s">
        <v>30</v>
      </c>
      <c r="D25" s="113"/>
      <c r="E25" s="47">
        <v>0</v>
      </c>
      <c r="F25" s="48">
        <v>1965.21</v>
      </c>
      <c r="G25" s="49">
        <f t="shared" si="0"/>
        <v>0</v>
      </c>
      <c r="H25" s="91"/>
      <c r="I25" s="50">
        <f t="shared" si="1"/>
        <v>0</v>
      </c>
    </row>
    <row r="26" spans="1:14" x14ac:dyDescent="0.25">
      <c r="A26" s="44">
        <v>17</v>
      </c>
      <c r="B26" s="114"/>
      <c r="C26" s="45" t="s">
        <v>31</v>
      </c>
      <c r="D26" s="45"/>
      <c r="E26" s="59">
        <v>0</v>
      </c>
      <c r="F26" s="60">
        <v>1860.4</v>
      </c>
      <c r="G26" s="61">
        <f t="shared" si="0"/>
        <v>0</v>
      </c>
      <c r="H26" s="91"/>
      <c r="I26" s="50">
        <f t="shared" si="1"/>
        <v>0</v>
      </c>
    </row>
    <row r="27" spans="1:14" ht="15" customHeight="1" x14ac:dyDescent="0.25">
      <c r="A27" s="44">
        <v>18</v>
      </c>
      <c r="B27" s="114"/>
      <c r="C27" s="45" t="s">
        <v>32</v>
      </c>
      <c r="D27" s="45"/>
      <c r="E27" s="59">
        <v>0</v>
      </c>
      <c r="F27" s="60">
        <v>1755.58</v>
      </c>
      <c r="G27" s="61">
        <f t="shared" si="0"/>
        <v>0</v>
      </c>
      <c r="H27" s="91"/>
      <c r="I27" s="50">
        <f t="shared" si="1"/>
        <v>0</v>
      </c>
    </row>
    <row r="28" spans="1:14" ht="15.75" thickBot="1" x14ac:dyDescent="0.3">
      <c r="A28" s="44">
        <v>19</v>
      </c>
      <c r="B28" s="115"/>
      <c r="C28" s="45" t="s">
        <v>33</v>
      </c>
      <c r="D28" s="45"/>
      <c r="E28" s="59">
        <v>0</v>
      </c>
      <c r="F28" s="60">
        <v>1755.58</v>
      </c>
      <c r="G28" s="61">
        <f t="shared" si="0"/>
        <v>0</v>
      </c>
      <c r="H28" s="91"/>
      <c r="I28" s="50">
        <f t="shared" si="1"/>
        <v>0</v>
      </c>
    </row>
    <row r="29" spans="1:14" ht="15" customHeight="1" x14ac:dyDescent="0.25">
      <c r="A29" s="67" t="s">
        <v>35</v>
      </c>
      <c r="B29" s="68"/>
      <c r="C29" s="68"/>
      <c r="D29" s="69"/>
      <c r="E29" s="70">
        <f>SUM(E10:E22)</f>
        <v>16.13</v>
      </c>
      <c r="F29" s="71"/>
      <c r="G29" s="72">
        <f>SUM(G10:G23)</f>
        <v>90202.396000000008</v>
      </c>
      <c r="H29" s="73" t="s">
        <v>36</v>
      </c>
      <c r="I29" s="74">
        <f>SUM(I10:I23)</f>
        <v>0</v>
      </c>
    </row>
    <row r="30" spans="1:14" ht="15" customHeight="1" thickBot="1" x14ac:dyDescent="0.3">
      <c r="A30" s="75" t="s">
        <v>37</v>
      </c>
      <c r="B30" s="76"/>
      <c r="C30" s="76"/>
      <c r="D30" s="77"/>
      <c r="E30" s="78">
        <f>SUM(E24:E25)</f>
        <v>757.45</v>
      </c>
      <c r="F30" s="79"/>
      <c r="G30" s="80">
        <f>SUM(G24:G25)</f>
        <v>1878476</v>
      </c>
      <c r="H30" s="81"/>
      <c r="I30" s="82">
        <f>SUM(I24:I25)</f>
        <v>0</v>
      </c>
    </row>
    <row r="31" spans="1:14" ht="15" customHeight="1" thickBot="1" x14ac:dyDescent="0.3">
      <c r="A31" s="83" t="s">
        <v>38</v>
      </c>
      <c r="B31" s="84"/>
      <c r="C31" s="84"/>
      <c r="D31" s="84"/>
      <c r="E31" s="79">
        <f>SUM(E29:E30)</f>
        <v>773.58</v>
      </c>
      <c r="F31" s="79"/>
      <c r="G31" s="85">
        <f>SUM(G29:G30)</f>
        <v>1968678.3959999999</v>
      </c>
      <c r="H31" s="86"/>
      <c r="I31" s="87">
        <f>SUM(I29:I30)</f>
        <v>0</v>
      </c>
    </row>
    <row r="32" spans="1:14" ht="27.75" customHeight="1" x14ac:dyDescent="0.25">
      <c r="A32" s="88" t="s">
        <v>39</v>
      </c>
      <c r="B32" s="88"/>
      <c r="C32" s="88"/>
      <c r="D32" s="88"/>
      <c r="E32" s="88"/>
      <c r="F32" s="88"/>
      <c r="G32" s="88"/>
      <c r="H32" s="88"/>
      <c r="I32" s="88"/>
    </row>
    <row r="34" spans="7:9" x14ac:dyDescent="0.25">
      <c r="G34" s="89" t="s">
        <v>40</v>
      </c>
      <c r="H34" s="89"/>
      <c r="I34" s="89"/>
    </row>
  </sheetData>
  <sheetProtection algorithmName="SHA-512" hashValue="JRPlIxA+DCvwoQ1Da56jf0/TE72EBQXYg2pBuhzjzMB87LBq+Twl/iJbAdNli6USzO5mFxCM4TyP1onpZGlYVw==" saltValue="M8L03yADosWcqdwckxr4JQ==" spinCount="100000" sheet="1" objects="1" scenarios="1"/>
  <mergeCells count="30">
    <mergeCell ref="A29:D29"/>
    <mergeCell ref="H29:H31"/>
    <mergeCell ref="A30:D30"/>
    <mergeCell ref="A31:D31"/>
    <mergeCell ref="A32:I32"/>
    <mergeCell ref="G34:I34"/>
    <mergeCell ref="B24:B28"/>
    <mergeCell ref="C24:D24"/>
    <mergeCell ref="C25:D25"/>
    <mergeCell ref="C26:D26"/>
    <mergeCell ref="C27:D27"/>
    <mergeCell ref="C28:D28"/>
    <mergeCell ref="A7:D7"/>
    <mergeCell ref="E7:I7"/>
    <mergeCell ref="B8:D8"/>
    <mergeCell ref="B9:D9"/>
    <mergeCell ref="B10:C16"/>
    <mergeCell ref="B17:C23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 xml:space="preserve">&amp;L&amp;UОбразац понуде по партијама&amp;R&amp;14Партија бр. 48.
</oddHeader>
    <oddFooter>&amp;R&amp;P/&amp;N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7276F-4E43-405C-B196-335370A92343}">
  <sheetPr>
    <pageSetUpPr fitToPage="1"/>
  </sheetPr>
  <dimension ref="A1:P34"/>
  <sheetViews>
    <sheetView workbookViewId="0">
      <selection activeCell="H20" sqref="H20:H24"/>
    </sheetView>
  </sheetViews>
  <sheetFormatPr defaultRowHeight="15" x14ac:dyDescent="0.25"/>
  <cols>
    <col min="1" max="1" width="2.7109375" style="31" customWidth="1"/>
    <col min="2" max="2" width="9" style="31" customWidth="1"/>
    <col min="3" max="3" width="7.85546875" style="31" customWidth="1"/>
    <col min="4" max="4" width="5.7109375" style="31" customWidth="1"/>
    <col min="5" max="5" width="12" style="31" customWidth="1"/>
    <col min="6" max="6" width="12.42578125" style="31" customWidth="1"/>
    <col min="7" max="7" width="13.140625" style="31" bestFit="1" customWidth="1"/>
    <col min="8" max="8" width="13.42578125" style="31" customWidth="1"/>
    <col min="9" max="9" width="21" style="31" customWidth="1"/>
    <col min="10" max="16384" width="9.140625" style="31"/>
  </cols>
  <sheetData>
    <row r="1" spans="1:16" x14ac:dyDescent="0.25">
      <c r="A1" s="28" t="s">
        <v>0</v>
      </c>
      <c r="B1" s="29"/>
      <c r="C1" s="29"/>
      <c r="D1" s="30"/>
      <c r="E1" s="1"/>
      <c r="F1" s="2"/>
      <c r="G1" s="2"/>
      <c r="H1" s="2"/>
      <c r="I1" s="3"/>
    </row>
    <row r="2" spans="1:16" x14ac:dyDescent="0.25">
      <c r="A2" s="32" t="s">
        <v>1</v>
      </c>
      <c r="B2" s="33"/>
      <c r="C2" s="33"/>
      <c r="D2" s="34"/>
      <c r="E2" s="4"/>
      <c r="F2" s="5"/>
      <c r="G2" s="5"/>
      <c r="H2" s="5"/>
      <c r="I2" s="6"/>
    </row>
    <row r="3" spans="1:16" x14ac:dyDescent="0.25">
      <c r="A3" s="32" t="s">
        <v>2</v>
      </c>
      <c r="B3" s="33"/>
      <c r="C3" s="33"/>
      <c r="D3" s="34"/>
      <c r="E3" s="4"/>
      <c r="F3" s="5"/>
      <c r="G3" s="5"/>
      <c r="H3" s="5"/>
      <c r="I3" s="6"/>
    </row>
    <row r="4" spans="1:16" x14ac:dyDescent="0.25">
      <c r="A4" s="32" t="s">
        <v>3</v>
      </c>
      <c r="B4" s="33"/>
      <c r="C4" s="33"/>
      <c r="D4" s="34"/>
      <c r="E4" s="4"/>
      <c r="F4" s="5"/>
      <c r="G4" s="5"/>
      <c r="H4" s="5"/>
      <c r="I4" s="6"/>
    </row>
    <row r="5" spans="1:16" x14ac:dyDescent="0.25">
      <c r="A5" s="32" t="s">
        <v>4</v>
      </c>
      <c r="B5" s="33"/>
      <c r="C5" s="33"/>
      <c r="D5" s="34"/>
      <c r="E5" s="4"/>
      <c r="F5" s="5"/>
      <c r="G5" s="5"/>
      <c r="H5" s="5"/>
      <c r="I5" s="6"/>
    </row>
    <row r="6" spans="1:16" x14ac:dyDescent="0.25">
      <c r="A6" s="32" t="s">
        <v>5</v>
      </c>
      <c r="B6" s="33"/>
      <c r="C6" s="33"/>
      <c r="D6" s="34"/>
      <c r="E6" s="4"/>
      <c r="F6" s="5"/>
      <c r="G6" s="5"/>
      <c r="H6" s="5"/>
      <c r="I6" s="6"/>
    </row>
    <row r="7" spans="1:16" ht="15.75" thickBot="1" x14ac:dyDescent="0.3">
      <c r="A7" s="35" t="s">
        <v>6</v>
      </c>
      <c r="B7" s="36"/>
      <c r="C7" s="36"/>
      <c r="D7" s="37"/>
      <c r="E7" s="7"/>
      <c r="F7" s="8"/>
      <c r="G7" s="8"/>
      <c r="H7" s="8"/>
      <c r="I7" s="9"/>
    </row>
    <row r="8" spans="1:16" ht="96" customHeight="1" x14ac:dyDescent="0.25">
      <c r="A8" s="10" t="s">
        <v>7</v>
      </c>
      <c r="B8" s="11" t="s">
        <v>8</v>
      </c>
      <c r="C8" s="12"/>
      <c r="D8" s="13"/>
      <c r="E8" s="14" t="s">
        <v>9</v>
      </c>
      <c r="F8" s="14" t="s">
        <v>10</v>
      </c>
      <c r="G8" s="15" t="s">
        <v>11</v>
      </c>
      <c r="H8" s="16" t="s">
        <v>12</v>
      </c>
      <c r="I8" s="17" t="s">
        <v>13</v>
      </c>
    </row>
    <row r="9" spans="1:16" ht="15.75" thickBot="1" x14ac:dyDescent="0.3">
      <c r="A9" s="18">
        <v>1</v>
      </c>
      <c r="B9" s="19">
        <v>2</v>
      </c>
      <c r="C9" s="20"/>
      <c r="D9" s="21"/>
      <c r="E9" s="22">
        <v>3</v>
      </c>
      <c r="F9" s="22">
        <v>4</v>
      </c>
      <c r="G9" s="23" t="s">
        <v>14</v>
      </c>
      <c r="H9" s="24">
        <v>6</v>
      </c>
      <c r="I9" s="25" t="s">
        <v>15</v>
      </c>
    </row>
    <row r="10" spans="1:16" ht="15" customHeight="1" x14ac:dyDescent="0.25">
      <c r="A10" s="38">
        <v>1</v>
      </c>
      <c r="B10" s="116" t="s">
        <v>47</v>
      </c>
      <c r="C10" s="117"/>
      <c r="D10" s="40" t="s">
        <v>42</v>
      </c>
      <c r="E10" s="41">
        <v>0</v>
      </c>
      <c r="F10" s="42">
        <v>21967.91</v>
      </c>
      <c r="G10" s="43">
        <f>F10*E10</f>
        <v>0</v>
      </c>
      <c r="H10" s="90"/>
      <c r="I10" s="26">
        <f>H10*E10</f>
        <v>0</v>
      </c>
      <c r="J10" s="27"/>
      <c r="K10" s="27"/>
      <c r="L10" s="27"/>
      <c r="M10" s="27"/>
      <c r="N10" s="27"/>
      <c r="O10" s="27"/>
      <c r="P10" s="27"/>
    </row>
    <row r="11" spans="1:16" x14ac:dyDescent="0.25">
      <c r="A11" s="44">
        <v>2</v>
      </c>
      <c r="B11" s="118"/>
      <c r="C11" s="119"/>
      <c r="D11" s="46" t="s">
        <v>48</v>
      </c>
      <c r="E11" s="47">
        <v>0</v>
      </c>
      <c r="F11" s="48">
        <v>13321</v>
      </c>
      <c r="G11" s="49">
        <f t="shared" ref="G11:G28" si="0">F11*E11</f>
        <v>0</v>
      </c>
      <c r="H11" s="91"/>
      <c r="I11" s="50">
        <f t="shared" ref="I11:I28" si="1">H11*E11</f>
        <v>0</v>
      </c>
    </row>
    <row r="12" spans="1:16" x14ac:dyDescent="0.25">
      <c r="A12" s="44">
        <v>3</v>
      </c>
      <c r="B12" s="118"/>
      <c r="C12" s="119"/>
      <c r="D12" s="46" t="s">
        <v>19</v>
      </c>
      <c r="E12" s="47">
        <v>2.04</v>
      </c>
      <c r="F12" s="48">
        <v>11341.91</v>
      </c>
      <c r="G12" s="49">
        <f t="shared" si="0"/>
        <v>23137.4964</v>
      </c>
      <c r="H12" s="91"/>
      <c r="I12" s="50">
        <f t="shared" si="1"/>
        <v>0</v>
      </c>
    </row>
    <row r="13" spans="1:16" x14ac:dyDescent="0.25">
      <c r="A13" s="44">
        <v>4</v>
      </c>
      <c r="B13" s="118"/>
      <c r="C13" s="119"/>
      <c r="D13" s="46" t="s">
        <v>20</v>
      </c>
      <c r="E13" s="47">
        <v>3.06</v>
      </c>
      <c r="F13" s="48">
        <v>7531.34</v>
      </c>
      <c r="G13" s="49">
        <f t="shared" si="0"/>
        <v>23045.900400000002</v>
      </c>
      <c r="H13" s="91"/>
      <c r="I13" s="50">
        <f t="shared" si="1"/>
        <v>0</v>
      </c>
      <c r="O13" s="51"/>
      <c r="P13" s="51"/>
    </row>
    <row r="14" spans="1:16" x14ac:dyDescent="0.25">
      <c r="A14" s="44">
        <v>5</v>
      </c>
      <c r="B14" s="118"/>
      <c r="C14" s="119"/>
      <c r="D14" s="46" t="s">
        <v>21</v>
      </c>
      <c r="E14" s="47">
        <v>5.1100000000000003</v>
      </c>
      <c r="F14" s="48">
        <v>4495.34</v>
      </c>
      <c r="G14" s="49">
        <f t="shared" si="0"/>
        <v>22971.187400000003</v>
      </c>
      <c r="H14" s="91"/>
      <c r="I14" s="50">
        <f t="shared" si="1"/>
        <v>0</v>
      </c>
      <c r="O14" s="51"/>
      <c r="P14" s="51"/>
    </row>
    <row r="15" spans="1:16" x14ac:dyDescent="0.25">
      <c r="A15" s="44">
        <v>6</v>
      </c>
      <c r="B15" s="118"/>
      <c r="C15" s="119"/>
      <c r="D15" s="46" t="s">
        <v>23</v>
      </c>
      <c r="E15" s="47">
        <v>0</v>
      </c>
      <c r="F15" s="48">
        <v>2900</v>
      </c>
      <c r="G15" s="49">
        <f t="shared" si="0"/>
        <v>0</v>
      </c>
      <c r="H15" s="91"/>
      <c r="I15" s="50">
        <f t="shared" si="1"/>
        <v>0</v>
      </c>
    </row>
    <row r="16" spans="1:16" x14ac:dyDescent="0.25">
      <c r="A16" s="44">
        <v>7</v>
      </c>
      <c r="B16" s="120"/>
      <c r="C16" s="101"/>
      <c r="D16" s="46" t="s">
        <v>22</v>
      </c>
      <c r="E16" s="47">
        <v>0</v>
      </c>
      <c r="F16" s="48">
        <v>2747.25</v>
      </c>
      <c r="G16" s="49">
        <f t="shared" si="0"/>
        <v>0</v>
      </c>
      <c r="H16" s="91"/>
      <c r="I16" s="50">
        <f t="shared" si="1"/>
        <v>0</v>
      </c>
    </row>
    <row r="17" spans="1:14" ht="15" customHeight="1" x14ac:dyDescent="0.25">
      <c r="A17" s="44">
        <v>8</v>
      </c>
      <c r="B17" s="52" t="s">
        <v>16</v>
      </c>
      <c r="C17" s="53"/>
      <c r="D17" s="46" t="s">
        <v>17</v>
      </c>
      <c r="E17" s="47">
        <v>0</v>
      </c>
      <c r="F17" s="48">
        <v>16966.59</v>
      </c>
      <c r="G17" s="49">
        <f t="shared" si="0"/>
        <v>0</v>
      </c>
      <c r="H17" s="91"/>
      <c r="I17" s="50">
        <f t="shared" si="1"/>
        <v>0</v>
      </c>
      <c r="N17" s="51"/>
    </row>
    <row r="18" spans="1:14" x14ac:dyDescent="0.25">
      <c r="A18" s="44">
        <v>9</v>
      </c>
      <c r="B18" s="56"/>
      <c r="C18" s="57"/>
      <c r="D18" s="46" t="s">
        <v>18</v>
      </c>
      <c r="E18" s="47">
        <v>0</v>
      </c>
      <c r="F18" s="48">
        <v>9550.75</v>
      </c>
      <c r="G18" s="49">
        <f t="shared" si="0"/>
        <v>0</v>
      </c>
      <c r="H18" s="91"/>
      <c r="I18" s="50">
        <f t="shared" si="1"/>
        <v>0</v>
      </c>
    </row>
    <row r="19" spans="1:14" x14ac:dyDescent="0.25">
      <c r="A19" s="44">
        <v>10</v>
      </c>
      <c r="B19" s="56"/>
      <c r="C19" s="57"/>
      <c r="D19" s="46" t="s">
        <v>19</v>
      </c>
      <c r="E19" s="47">
        <v>2.91</v>
      </c>
      <c r="F19" s="48">
        <v>5120.5</v>
      </c>
      <c r="G19" s="49">
        <f t="shared" si="0"/>
        <v>14900.655000000001</v>
      </c>
      <c r="H19" s="91"/>
      <c r="I19" s="50">
        <f t="shared" si="1"/>
        <v>0</v>
      </c>
    </row>
    <row r="20" spans="1:14" x14ac:dyDescent="0.25">
      <c r="A20" s="44">
        <v>11</v>
      </c>
      <c r="B20" s="56"/>
      <c r="C20" s="57"/>
      <c r="D20" s="46" t="s">
        <v>20</v>
      </c>
      <c r="E20" s="47">
        <v>4.3600000000000003</v>
      </c>
      <c r="F20" s="48">
        <v>3850</v>
      </c>
      <c r="G20" s="49">
        <f t="shared" si="0"/>
        <v>16786</v>
      </c>
      <c r="H20" s="91"/>
      <c r="I20" s="50">
        <f t="shared" si="1"/>
        <v>0</v>
      </c>
    </row>
    <row r="21" spans="1:14" ht="15" customHeight="1" x14ac:dyDescent="0.25">
      <c r="A21" s="44">
        <v>12</v>
      </c>
      <c r="B21" s="56"/>
      <c r="C21" s="57"/>
      <c r="D21" s="46" t="s">
        <v>21</v>
      </c>
      <c r="E21" s="47">
        <v>7.27</v>
      </c>
      <c r="F21" s="48">
        <v>3000</v>
      </c>
      <c r="G21" s="49">
        <f t="shared" si="0"/>
        <v>21810</v>
      </c>
      <c r="H21" s="91"/>
      <c r="I21" s="50">
        <f t="shared" si="1"/>
        <v>0</v>
      </c>
    </row>
    <row r="22" spans="1:14" x14ac:dyDescent="0.25">
      <c r="A22" s="44">
        <v>13</v>
      </c>
      <c r="B22" s="56"/>
      <c r="C22" s="57"/>
      <c r="D22" s="46" t="s">
        <v>22</v>
      </c>
      <c r="E22" s="47">
        <v>0</v>
      </c>
      <c r="F22" s="48">
        <v>2747.25</v>
      </c>
      <c r="G22" s="49">
        <f t="shared" si="0"/>
        <v>0</v>
      </c>
      <c r="H22" s="91"/>
      <c r="I22" s="50">
        <f t="shared" si="1"/>
        <v>0</v>
      </c>
    </row>
    <row r="23" spans="1:14" x14ac:dyDescent="0.25">
      <c r="A23" s="44">
        <v>14</v>
      </c>
      <c r="B23" s="54"/>
      <c r="C23" s="55"/>
      <c r="D23" s="46" t="s">
        <v>23</v>
      </c>
      <c r="E23" s="47">
        <v>0</v>
      </c>
      <c r="F23" s="48">
        <v>2600</v>
      </c>
      <c r="G23" s="49">
        <f t="shared" si="0"/>
        <v>0</v>
      </c>
      <c r="H23" s="91"/>
      <c r="I23" s="50">
        <f t="shared" si="1"/>
        <v>0</v>
      </c>
    </row>
    <row r="24" spans="1:14" ht="15" customHeight="1" x14ac:dyDescent="0.25">
      <c r="A24" s="44">
        <v>15</v>
      </c>
      <c r="B24" s="62" t="s">
        <v>28</v>
      </c>
      <c r="C24" s="112" t="s">
        <v>29</v>
      </c>
      <c r="D24" s="113"/>
      <c r="E24" s="47">
        <v>284.83</v>
      </c>
      <c r="F24" s="48">
        <v>2480</v>
      </c>
      <c r="G24" s="49">
        <f t="shared" si="0"/>
        <v>706378.39999999991</v>
      </c>
      <c r="H24" s="91"/>
      <c r="I24" s="50">
        <f t="shared" si="1"/>
        <v>0</v>
      </c>
    </row>
    <row r="25" spans="1:14" ht="15" customHeight="1" x14ac:dyDescent="0.25">
      <c r="A25" s="44">
        <v>16</v>
      </c>
      <c r="B25" s="114"/>
      <c r="C25" s="112" t="s">
        <v>30</v>
      </c>
      <c r="D25" s="113"/>
      <c r="E25" s="47">
        <v>0</v>
      </c>
      <c r="F25" s="48">
        <v>1965.21</v>
      </c>
      <c r="G25" s="49">
        <f t="shared" si="0"/>
        <v>0</v>
      </c>
      <c r="H25" s="91"/>
      <c r="I25" s="50">
        <f t="shared" si="1"/>
        <v>0</v>
      </c>
    </row>
    <row r="26" spans="1:14" x14ac:dyDescent="0.25">
      <c r="A26" s="44">
        <v>17</v>
      </c>
      <c r="B26" s="114"/>
      <c r="C26" s="45" t="s">
        <v>31</v>
      </c>
      <c r="D26" s="45"/>
      <c r="E26" s="59">
        <v>0</v>
      </c>
      <c r="F26" s="60">
        <v>1860.4</v>
      </c>
      <c r="G26" s="61">
        <f t="shared" si="0"/>
        <v>0</v>
      </c>
      <c r="H26" s="91"/>
      <c r="I26" s="50">
        <f t="shared" si="1"/>
        <v>0</v>
      </c>
    </row>
    <row r="27" spans="1:14" ht="15" customHeight="1" x14ac:dyDescent="0.25">
      <c r="A27" s="44">
        <v>18</v>
      </c>
      <c r="B27" s="114"/>
      <c r="C27" s="45" t="s">
        <v>32</v>
      </c>
      <c r="D27" s="45"/>
      <c r="E27" s="59">
        <v>0</v>
      </c>
      <c r="F27" s="60">
        <v>1755.58</v>
      </c>
      <c r="G27" s="61">
        <f t="shared" si="0"/>
        <v>0</v>
      </c>
      <c r="H27" s="91"/>
      <c r="I27" s="50">
        <f t="shared" si="1"/>
        <v>0</v>
      </c>
    </row>
    <row r="28" spans="1:14" ht="15.75" thickBot="1" x14ac:dyDescent="0.3">
      <c r="A28" s="44">
        <v>19</v>
      </c>
      <c r="B28" s="115"/>
      <c r="C28" s="45" t="s">
        <v>33</v>
      </c>
      <c r="D28" s="45"/>
      <c r="E28" s="59">
        <v>0</v>
      </c>
      <c r="F28" s="60">
        <v>1755.58</v>
      </c>
      <c r="G28" s="61">
        <f t="shared" si="0"/>
        <v>0</v>
      </c>
      <c r="H28" s="91"/>
      <c r="I28" s="50">
        <f t="shared" si="1"/>
        <v>0</v>
      </c>
    </row>
    <row r="29" spans="1:14" ht="15" customHeight="1" x14ac:dyDescent="0.25">
      <c r="A29" s="67" t="s">
        <v>35</v>
      </c>
      <c r="B29" s="68"/>
      <c r="C29" s="68"/>
      <c r="D29" s="69"/>
      <c r="E29" s="70">
        <f>SUM(E10:E22)</f>
        <v>24.75</v>
      </c>
      <c r="F29" s="71"/>
      <c r="G29" s="72">
        <f>SUM(G10:G23)</f>
        <v>122651.23920000001</v>
      </c>
      <c r="H29" s="73" t="s">
        <v>36</v>
      </c>
      <c r="I29" s="74">
        <f>SUM(I10:I23)</f>
        <v>0</v>
      </c>
    </row>
    <row r="30" spans="1:14" ht="15" customHeight="1" thickBot="1" x14ac:dyDescent="0.3">
      <c r="A30" s="75" t="s">
        <v>37</v>
      </c>
      <c r="B30" s="76"/>
      <c r="C30" s="76"/>
      <c r="D30" s="77"/>
      <c r="E30" s="78">
        <f>SUM(E24:E25)</f>
        <v>284.83</v>
      </c>
      <c r="F30" s="79"/>
      <c r="G30" s="80">
        <f>SUM(G24:G25)</f>
        <v>706378.39999999991</v>
      </c>
      <c r="H30" s="81"/>
      <c r="I30" s="82">
        <f>SUM(I24:I25)</f>
        <v>0</v>
      </c>
    </row>
    <row r="31" spans="1:14" ht="15" customHeight="1" thickBot="1" x14ac:dyDescent="0.3">
      <c r="A31" s="83" t="s">
        <v>38</v>
      </c>
      <c r="B31" s="84"/>
      <c r="C31" s="84"/>
      <c r="D31" s="84"/>
      <c r="E31" s="79">
        <f>SUM(E29:E30)</f>
        <v>309.58</v>
      </c>
      <c r="F31" s="79"/>
      <c r="G31" s="85">
        <f>SUM(G29:G30)</f>
        <v>829029.63919999986</v>
      </c>
      <c r="H31" s="86"/>
      <c r="I31" s="87">
        <f>SUM(I29:I30)</f>
        <v>0</v>
      </c>
    </row>
    <row r="32" spans="1:14" ht="27.75" customHeight="1" x14ac:dyDescent="0.25">
      <c r="A32" s="88" t="s">
        <v>39</v>
      </c>
      <c r="B32" s="88"/>
      <c r="C32" s="88"/>
      <c r="D32" s="88"/>
      <c r="E32" s="88"/>
      <c r="F32" s="88"/>
      <c r="G32" s="88"/>
      <c r="H32" s="88"/>
      <c r="I32" s="88"/>
    </row>
    <row r="34" spans="7:9" x14ac:dyDescent="0.25">
      <c r="G34" s="89" t="s">
        <v>40</v>
      </c>
      <c r="H34" s="89"/>
      <c r="I34" s="89"/>
    </row>
  </sheetData>
  <sheetProtection algorithmName="SHA-512" hashValue="xopuUiwcsmachR2TDSaEEDeEj3ls5IvUopk/HjdevDpNz1Gc3BTHpWRHSeRjjkFvRdohR36FKdtwowdpxmi3lg==" saltValue="GoRXS0GBluA5s+p6S1MziA==" spinCount="100000" sheet="1" objects="1" scenarios="1"/>
  <mergeCells count="30">
    <mergeCell ref="A29:D29"/>
    <mergeCell ref="H29:H31"/>
    <mergeCell ref="A30:D30"/>
    <mergeCell ref="A31:D31"/>
    <mergeCell ref="A32:I32"/>
    <mergeCell ref="G34:I34"/>
    <mergeCell ref="B24:B28"/>
    <mergeCell ref="C24:D24"/>
    <mergeCell ref="C25:D25"/>
    <mergeCell ref="C26:D26"/>
    <mergeCell ref="C27:D27"/>
    <mergeCell ref="C28:D28"/>
    <mergeCell ref="A7:D7"/>
    <mergeCell ref="E7:I7"/>
    <mergeCell ref="B8:D8"/>
    <mergeCell ref="B9:D9"/>
    <mergeCell ref="B10:C16"/>
    <mergeCell ref="B17:C23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 xml:space="preserve">&amp;L&amp;UОбразац понуде по партијама&amp;R&amp;14Партија бр. 49.
</oddHeader>
    <oddFooter>&amp;R&amp;P/&amp;N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29325-3464-4450-B624-BA805BC9298F}">
  <sheetPr>
    <pageSetUpPr fitToPage="1"/>
  </sheetPr>
  <dimension ref="A1:P34"/>
  <sheetViews>
    <sheetView workbookViewId="0">
      <selection activeCell="H19" sqref="H19:H25"/>
    </sheetView>
  </sheetViews>
  <sheetFormatPr defaultRowHeight="15" x14ac:dyDescent="0.25"/>
  <cols>
    <col min="1" max="1" width="2.7109375" style="31" customWidth="1"/>
    <col min="2" max="2" width="9" style="31" customWidth="1"/>
    <col min="3" max="3" width="7.85546875" style="31" customWidth="1"/>
    <col min="4" max="4" width="5.7109375" style="31" customWidth="1"/>
    <col min="5" max="5" width="12" style="31" customWidth="1"/>
    <col min="6" max="6" width="12.42578125" style="31" customWidth="1"/>
    <col min="7" max="7" width="13.140625" style="31" bestFit="1" customWidth="1"/>
    <col min="8" max="8" width="13.42578125" style="31" customWidth="1"/>
    <col min="9" max="9" width="21" style="31" customWidth="1"/>
    <col min="10" max="16384" width="9.140625" style="31"/>
  </cols>
  <sheetData>
    <row r="1" spans="1:16" x14ac:dyDescent="0.25">
      <c r="A1" s="28" t="s">
        <v>0</v>
      </c>
      <c r="B1" s="29"/>
      <c r="C1" s="29"/>
      <c r="D1" s="30"/>
      <c r="E1" s="1"/>
      <c r="F1" s="2"/>
      <c r="G1" s="2"/>
      <c r="H1" s="2"/>
      <c r="I1" s="3"/>
    </row>
    <row r="2" spans="1:16" x14ac:dyDescent="0.25">
      <c r="A2" s="32" t="s">
        <v>1</v>
      </c>
      <c r="B2" s="33"/>
      <c r="C2" s="33"/>
      <c r="D2" s="34"/>
      <c r="E2" s="4"/>
      <c r="F2" s="5"/>
      <c r="G2" s="5"/>
      <c r="H2" s="5"/>
      <c r="I2" s="6"/>
    </row>
    <row r="3" spans="1:16" x14ac:dyDescent="0.25">
      <c r="A3" s="32" t="s">
        <v>2</v>
      </c>
      <c r="B3" s="33"/>
      <c r="C3" s="33"/>
      <c r="D3" s="34"/>
      <c r="E3" s="4"/>
      <c r="F3" s="5"/>
      <c r="G3" s="5"/>
      <c r="H3" s="5"/>
      <c r="I3" s="6"/>
    </row>
    <row r="4" spans="1:16" x14ac:dyDescent="0.25">
      <c r="A4" s="32" t="s">
        <v>3</v>
      </c>
      <c r="B4" s="33"/>
      <c r="C4" s="33"/>
      <c r="D4" s="34"/>
      <c r="E4" s="4"/>
      <c r="F4" s="5"/>
      <c r="G4" s="5"/>
      <c r="H4" s="5"/>
      <c r="I4" s="6"/>
    </row>
    <row r="5" spans="1:16" x14ac:dyDescent="0.25">
      <c r="A5" s="32" t="s">
        <v>4</v>
      </c>
      <c r="B5" s="33"/>
      <c r="C5" s="33"/>
      <c r="D5" s="34"/>
      <c r="E5" s="4"/>
      <c r="F5" s="5"/>
      <c r="G5" s="5"/>
      <c r="H5" s="5"/>
      <c r="I5" s="6"/>
    </row>
    <row r="6" spans="1:16" x14ac:dyDescent="0.25">
      <c r="A6" s="32" t="s">
        <v>5</v>
      </c>
      <c r="B6" s="33"/>
      <c r="C6" s="33"/>
      <c r="D6" s="34"/>
      <c r="E6" s="4"/>
      <c r="F6" s="5"/>
      <c r="G6" s="5"/>
      <c r="H6" s="5"/>
      <c r="I6" s="6"/>
    </row>
    <row r="7" spans="1:16" ht="15.75" thickBot="1" x14ac:dyDescent="0.3">
      <c r="A7" s="35" t="s">
        <v>6</v>
      </c>
      <c r="B7" s="36"/>
      <c r="C7" s="36"/>
      <c r="D7" s="37"/>
      <c r="E7" s="7"/>
      <c r="F7" s="8"/>
      <c r="G7" s="8"/>
      <c r="H7" s="8"/>
      <c r="I7" s="9"/>
    </row>
    <row r="8" spans="1:16" ht="96" customHeight="1" x14ac:dyDescent="0.25">
      <c r="A8" s="10" t="s">
        <v>7</v>
      </c>
      <c r="B8" s="11" t="s">
        <v>8</v>
      </c>
      <c r="C8" s="12"/>
      <c r="D8" s="13"/>
      <c r="E8" s="14" t="s">
        <v>9</v>
      </c>
      <c r="F8" s="14" t="s">
        <v>10</v>
      </c>
      <c r="G8" s="15" t="s">
        <v>11</v>
      </c>
      <c r="H8" s="16" t="s">
        <v>12</v>
      </c>
      <c r="I8" s="17" t="s">
        <v>13</v>
      </c>
    </row>
    <row r="9" spans="1:16" ht="15.75" thickBot="1" x14ac:dyDescent="0.3">
      <c r="A9" s="18">
        <v>1</v>
      </c>
      <c r="B9" s="19">
        <v>2</v>
      </c>
      <c r="C9" s="20"/>
      <c r="D9" s="21"/>
      <c r="E9" s="22">
        <v>3</v>
      </c>
      <c r="F9" s="22">
        <v>4</v>
      </c>
      <c r="G9" s="23" t="s">
        <v>14</v>
      </c>
      <c r="H9" s="24">
        <v>6</v>
      </c>
      <c r="I9" s="25" t="s">
        <v>15</v>
      </c>
    </row>
    <row r="10" spans="1:16" ht="15" customHeight="1" x14ac:dyDescent="0.25">
      <c r="A10" s="38">
        <v>1</v>
      </c>
      <c r="B10" s="116" t="s">
        <v>47</v>
      </c>
      <c r="C10" s="117"/>
      <c r="D10" s="40" t="s">
        <v>42</v>
      </c>
      <c r="E10" s="41">
        <v>0</v>
      </c>
      <c r="F10" s="42">
        <v>21967.91</v>
      </c>
      <c r="G10" s="43">
        <f>F10*E10</f>
        <v>0</v>
      </c>
      <c r="H10" s="90"/>
      <c r="I10" s="26">
        <f>H10*E10</f>
        <v>0</v>
      </c>
      <c r="J10" s="27"/>
      <c r="K10" s="27"/>
      <c r="L10" s="27"/>
      <c r="M10" s="27"/>
      <c r="N10" s="27"/>
      <c r="O10" s="27"/>
      <c r="P10" s="27"/>
    </row>
    <row r="11" spans="1:16" x14ac:dyDescent="0.25">
      <c r="A11" s="44">
        <v>2</v>
      </c>
      <c r="B11" s="118"/>
      <c r="C11" s="119"/>
      <c r="D11" s="46" t="s">
        <v>48</v>
      </c>
      <c r="E11" s="47">
        <v>0</v>
      </c>
      <c r="F11" s="48">
        <v>13321</v>
      </c>
      <c r="G11" s="49">
        <f t="shared" ref="G11:G28" si="0">F11*E11</f>
        <v>0</v>
      </c>
      <c r="H11" s="91"/>
      <c r="I11" s="50">
        <f t="shared" ref="I11:I28" si="1">H11*E11</f>
        <v>0</v>
      </c>
    </row>
    <row r="12" spans="1:16" x14ac:dyDescent="0.25">
      <c r="A12" s="44">
        <v>3</v>
      </c>
      <c r="B12" s="118"/>
      <c r="C12" s="119"/>
      <c r="D12" s="46" t="s">
        <v>19</v>
      </c>
      <c r="E12" s="47">
        <v>0.87</v>
      </c>
      <c r="F12" s="48">
        <v>11341.91</v>
      </c>
      <c r="G12" s="49">
        <f t="shared" si="0"/>
        <v>9867.4616999999998</v>
      </c>
      <c r="H12" s="91"/>
      <c r="I12" s="50">
        <f t="shared" si="1"/>
        <v>0</v>
      </c>
    </row>
    <row r="13" spans="1:16" x14ac:dyDescent="0.25">
      <c r="A13" s="44">
        <v>4</v>
      </c>
      <c r="B13" s="118"/>
      <c r="C13" s="119"/>
      <c r="D13" s="46" t="s">
        <v>20</v>
      </c>
      <c r="E13" s="47">
        <v>1.74</v>
      </c>
      <c r="F13" s="48">
        <v>7531.34</v>
      </c>
      <c r="G13" s="49">
        <f t="shared" si="0"/>
        <v>13104.5316</v>
      </c>
      <c r="H13" s="91"/>
      <c r="I13" s="50">
        <f t="shared" si="1"/>
        <v>0</v>
      </c>
      <c r="O13" s="51"/>
      <c r="P13" s="51"/>
    </row>
    <row r="14" spans="1:16" x14ac:dyDescent="0.25">
      <c r="A14" s="44">
        <v>5</v>
      </c>
      <c r="B14" s="118"/>
      <c r="C14" s="119"/>
      <c r="D14" s="46" t="s">
        <v>21</v>
      </c>
      <c r="E14" s="47">
        <v>2.61</v>
      </c>
      <c r="F14" s="48">
        <v>4495.34</v>
      </c>
      <c r="G14" s="49">
        <f t="shared" si="0"/>
        <v>11732.8374</v>
      </c>
      <c r="H14" s="91"/>
      <c r="I14" s="50">
        <f t="shared" si="1"/>
        <v>0</v>
      </c>
      <c r="O14" s="51"/>
      <c r="P14" s="51"/>
    </row>
    <row r="15" spans="1:16" x14ac:dyDescent="0.25">
      <c r="A15" s="44">
        <v>6</v>
      </c>
      <c r="B15" s="118"/>
      <c r="C15" s="119"/>
      <c r="D15" s="46" t="s">
        <v>23</v>
      </c>
      <c r="E15" s="47">
        <v>0</v>
      </c>
      <c r="F15" s="48">
        <v>2900</v>
      </c>
      <c r="G15" s="49">
        <f t="shared" si="0"/>
        <v>0</v>
      </c>
      <c r="H15" s="91"/>
      <c r="I15" s="50">
        <f t="shared" si="1"/>
        <v>0</v>
      </c>
    </row>
    <row r="16" spans="1:16" x14ac:dyDescent="0.25">
      <c r="A16" s="44">
        <v>7</v>
      </c>
      <c r="B16" s="120"/>
      <c r="C16" s="101"/>
      <c r="D16" s="46" t="s">
        <v>22</v>
      </c>
      <c r="E16" s="47">
        <v>0</v>
      </c>
      <c r="F16" s="48">
        <v>2747.25</v>
      </c>
      <c r="G16" s="49">
        <f t="shared" si="0"/>
        <v>0</v>
      </c>
      <c r="H16" s="91"/>
      <c r="I16" s="50">
        <f t="shared" si="1"/>
        <v>0</v>
      </c>
    </row>
    <row r="17" spans="1:14" ht="15" customHeight="1" x14ac:dyDescent="0.25">
      <c r="A17" s="44">
        <v>8</v>
      </c>
      <c r="B17" s="52" t="s">
        <v>16</v>
      </c>
      <c r="C17" s="53"/>
      <c r="D17" s="46" t="s">
        <v>17</v>
      </c>
      <c r="E17" s="47">
        <v>0</v>
      </c>
      <c r="F17" s="48">
        <v>16966.59</v>
      </c>
      <c r="G17" s="49">
        <f t="shared" si="0"/>
        <v>0</v>
      </c>
      <c r="H17" s="91"/>
      <c r="I17" s="50">
        <f t="shared" si="1"/>
        <v>0</v>
      </c>
      <c r="N17" s="51"/>
    </row>
    <row r="18" spans="1:14" x14ac:dyDescent="0.25">
      <c r="A18" s="44">
        <v>9</v>
      </c>
      <c r="B18" s="56"/>
      <c r="C18" s="57"/>
      <c r="D18" s="46" t="s">
        <v>18</v>
      </c>
      <c r="E18" s="47">
        <v>0</v>
      </c>
      <c r="F18" s="48">
        <v>9550.75</v>
      </c>
      <c r="G18" s="49">
        <f t="shared" si="0"/>
        <v>0</v>
      </c>
      <c r="H18" s="91"/>
      <c r="I18" s="50">
        <f t="shared" si="1"/>
        <v>0</v>
      </c>
    </row>
    <row r="19" spans="1:14" x14ac:dyDescent="0.25">
      <c r="A19" s="44">
        <v>10</v>
      </c>
      <c r="B19" s="56"/>
      <c r="C19" s="57"/>
      <c r="D19" s="46" t="s">
        <v>19</v>
      </c>
      <c r="E19" s="47">
        <v>4.04</v>
      </c>
      <c r="F19" s="48">
        <v>5120.5</v>
      </c>
      <c r="G19" s="49">
        <f t="shared" si="0"/>
        <v>20686.82</v>
      </c>
      <c r="H19" s="91"/>
      <c r="I19" s="50">
        <f t="shared" si="1"/>
        <v>0</v>
      </c>
    </row>
    <row r="20" spans="1:14" x14ac:dyDescent="0.25">
      <c r="A20" s="44">
        <v>11</v>
      </c>
      <c r="B20" s="56"/>
      <c r="C20" s="57"/>
      <c r="D20" s="46" t="s">
        <v>20</v>
      </c>
      <c r="E20" s="47">
        <v>8.08</v>
      </c>
      <c r="F20" s="48">
        <v>3850</v>
      </c>
      <c r="G20" s="49">
        <f t="shared" si="0"/>
        <v>31108</v>
      </c>
      <c r="H20" s="91"/>
      <c r="I20" s="50">
        <f t="shared" si="1"/>
        <v>0</v>
      </c>
    </row>
    <row r="21" spans="1:14" ht="15" customHeight="1" x14ac:dyDescent="0.25">
      <c r="A21" s="44">
        <v>12</v>
      </c>
      <c r="B21" s="56"/>
      <c r="C21" s="57"/>
      <c r="D21" s="46" t="s">
        <v>21</v>
      </c>
      <c r="E21" s="47">
        <v>8.08</v>
      </c>
      <c r="F21" s="48">
        <v>3000</v>
      </c>
      <c r="G21" s="49">
        <f t="shared" si="0"/>
        <v>24240</v>
      </c>
      <c r="H21" s="91"/>
      <c r="I21" s="50">
        <f t="shared" si="1"/>
        <v>0</v>
      </c>
    </row>
    <row r="22" spans="1:14" x14ac:dyDescent="0.25">
      <c r="A22" s="44">
        <v>13</v>
      </c>
      <c r="B22" s="56"/>
      <c r="C22" s="57"/>
      <c r="D22" s="46" t="s">
        <v>22</v>
      </c>
      <c r="E22" s="47">
        <v>0</v>
      </c>
      <c r="F22" s="48">
        <v>2747.25</v>
      </c>
      <c r="G22" s="49">
        <f t="shared" si="0"/>
        <v>0</v>
      </c>
      <c r="H22" s="91"/>
      <c r="I22" s="50">
        <f t="shared" si="1"/>
        <v>0</v>
      </c>
    </row>
    <row r="23" spans="1:14" x14ac:dyDescent="0.25">
      <c r="A23" s="44">
        <v>14</v>
      </c>
      <c r="B23" s="54"/>
      <c r="C23" s="55"/>
      <c r="D23" s="46" t="s">
        <v>23</v>
      </c>
      <c r="E23" s="47">
        <v>0</v>
      </c>
      <c r="F23" s="48">
        <v>2600</v>
      </c>
      <c r="G23" s="49">
        <f t="shared" si="0"/>
        <v>0</v>
      </c>
      <c r="H23" s="91"/>
      <c r="I23" s="50">
        <f t="shared" si="1"/>
        <v>0</v>
      </c>
    </row>
    <row r="24" spans="1:14" ht="15" customHeight="1" x14ac:dyDescent="0.25">
      <c r="A24" s="44">
        <v>15</v>
      </c>
      <c r="B24" s="62" t="s">
        <v>28</v>
      </c>
      <c r="C24" s="112" t="s">
        <v>29</v>
      </c>
      <c r="D24" s="113"/>
      <c r="E24" s="47">
        <v>547.92999999999995</v>
      </c>
      <c r="F24" s="48">
        <v>2480</v>
      </c>
      <c r="G24" s="49">
        <f t="shared" si="0"/>
        <v>1358866.4</v>
      </c>
      <c r="H24" s="91"/>
      <c r="I24" s="50">
        <f t="shared" si="1"/>
        <v>0</v>
      </c>
    </row>
    <row r="25" spans="1:14" ht="15" customHeight="1" x14ac:dyDescent="0.25">
      <c r="A25" s="44">
        <v>16</v>
      </c>
      <c r="B25" s="114"/>
      <c r="C25" s="112" t="s">
        <v>30</v>
      </c>
      <c r="D25" s="113"/>
      <c r="E25" s="47">
        <v>0</v>
      </c>
      <c r="F25" s="48">
        <v>1965.21</v>
      </c>
      <c r="G25" s="49">
        <f t="shared" si="0"/>
        <v>0</v>
      </c>
      <c r="H25" s="91"/>
      <c r="I25" s="50">
        <f t="shared" si="1"/>
        <v>0</v>
      </c>
    </row>
    <row r="26" spans="1:14" x14ac:dyDescent="0.25">
      <c r="A26" s="44">
        <v>17</v>
      </c>
      <c r="B26" s="114"/>
      <c r="C26" s="45" t="s">
        <v>31</v>
      </c>
      <c r="D26" s="45"/>
      <c r="E26" s="59">
        <v>0</v>
      </c>
      <c r="F26" s="60">
        <v>1860.4</v>
      </c>
      <c r="G26" s="61">
        <f>F26*E26</f>
        <v>0</v>
      </c>
      <c r="H26" s="91"/>
      <c r="I26" s="50">
        <f t="shared" si="1"/>
        <v>0</v>
      </c>
    </row>
    <row r="27" spans="1:14" ht="15" customHeight="1" x14ac:dyDescent="0.25">
      <c r="A27" s="44">
        <v>18</v>
      </c>
      <c r="B27" s="114"/>
      <c r="C27" s="45" t="s">
        <v>32</v>
      </c>
      <c r="D27" s="45"/>
      <c r="E27" s="59">
        <v>0</v>
      </c>
      <c r="F27" s="60">
        <v>1755.58</v>
      </c>
      <c r="G27" s="61">
        <f t="shared" si="0"/>
        <v>0</v>
      </c>
      <c r="H27" s="91"/>
      <c r="I27" s="50">
        <f t="shared" si="1"/>
        <v>0</v>
      </c>
    </row>
    <row r="28" spans="1:14" ht="15.75" thickBot="1" x14ac:dyDescent="0.3">
      <c r="A28" s="44">
        <v>19</v>
      </c>
      <c r="B28" s="115"/>
      <c r="C28" s="45" t="s">
        <v>33</v>
      </c>
      <c r="D28" s="45"/>
      <c r="E28" s="59">
        <v>0</v>
      </c>
      <c r="F28" s="60">
        <v>1755.58</v>
      </c>
      <c r="G28" s="61">
        <f t="shared" si="0"/>
        <v>0</v>
      </c>
      <c r="H28" s="91"/>
      <c r="I28" s="50">
        <f t="shared" si="1"/>
        <v>0</v>
      </c>
    </row>
    <row r="29" spans="1:14" ht="15" customHeight="1" x14ac:dyDescent="0.25">
      <c r="A29" s="67" t="s">
        <v>35</v>
      </c>
      <c r="B29" s="68"/>
      <c r="C29" s="68"/>
      <c r="D29" s="69"/>
      <c r="E29" s="70">
        <f>SUM(E10:E23)</f>
        <v>25.42</v>
      </c>
      <c r="F29" s="71"/>
      <c r="G29" s="72">
        <f>SUM(G10:G23)</f>
        <v>110739.6507</v>
      </c>
      <c r="H29" s="73" t="s">
        <v>36</v>
      </c>
      <c r="I29" s="74">
        <f>SUM(I10:I23)</f>
        <v>0</v>
      </c>
    </row>
    <row r="30" spans="1:14" ht="15" customHeight="1" thickBot="1" x14ac:dyDescent="0.3">
      <c r="A30" s="75" t="s">
        <v>37</v>
      </c>
      <c r="B30" s="76"/>
      <c r="C30" s="76"/>
      <c r="D30" s="77"/>
      <c r="E30" s="78">
        <f>SUM(E24:E25)</f>
        <v>547.92999999999995</v>
      </c>
      <c r="F30" s="79"/>
      <c r="G30" s="80">
        <f>SUM(G24:G25)</f>
        <v>1358866.4</v>
      </c>
      <c r="H30" s="81"/>
      <c r="I30" s="82">
        <f>SUM(I24:I25)</f>
        <v>0</v>
      </c>
    </row>
    <row r="31" spans="1:14" ht="15" customHeight="1" thickBot="1" x14ac:dyDescent="0.3">
      <c r="A31" s="83" t="s">
        <v>38</v>
      </c>
      <c r="B31" s="84"/>
      <c r="C31" s="84"/>
      <c r="D31" s="84"/>
      <c r="E31" s="79">
        <f>SUM(E29:E30)</f>
        <v>573.34999999999991</v>
      </c>
      <c r="F31" s="79"/>
      <c r="G31" s="85">
        <f>SUM(G29:G30)</f>
        <v>1469606.0507</v>
      </c>
      <c r="H31" s="86"/>
      <c r="I31" s="87">
        <f>SUM(I29:I30)</f>
        <v>0</v>
      </c>
    </row>
    <row r="32" spans="1:14" ht="27.75" customHeight="1" x14ac:dyDescent="0.25">
      <c r="A32" s="88" t="s">
        <v>39</v>
      </c>
      <c r="B32" s="88"/>
      <c r="C32" s="88"/>
      <c r="D32" s="88"/>
      <c r="E32" s="88"/>
      <c r="F32" s="88"/>
      <c r="G32" s="88"/>
      <c r="H32" s="88"/>
      <c r="I32" s="88"/>
    </row>
    <row r="34" spans="7:9" x14ac:dyDescent="0.25">
      <c r="G34" s="89" t="s">
        <v>40</v>
      </c>
      <c r="H34" s="89"/>
      <c r="I34" s="89"/>
    </row>
  </sheetData>
  <sheetProtection algorithmName="SHA-512" hashValue="ipKJ4dszvNoP7L/Vd2SW9GXWogH8p1336DxxfZzdYuymoY9OQWPNmFcE7EYKgWwI+5r8THDurJlxs4y7aHoJNw==" saltValue="Uc04Lu7n2u+oXRgkz8+EvQ==" spinCount="100000" sheet="1" objects="1" scenarios="1"/>
  <mergeCells count="30">
    <mergeCell ref="A29:D29"/>
    <mergeCell ref="H29:H31"/>
    <mergeCell ref="A30:D30"/>
    <mergeCell ref="A31:D31"/>
    <mergeCell ref="A32:I32"/>
    <mergeCell ref="G34:I34"/>
    <mergeCell ref="B24:B28"/>
    <mergeCell ref="C24:D24"/>
    <mergeCell ref="C25:D25"/>
    <mergeCell ref="C26:D26"/>
    <mergeCell ref="C27:D27"/>
    <mergeCell ref="C28:D28"/>
    <mergeCell ref="A7:D7"/>
    <mergeCell ref="E7:I7"/>
    <mergeCell ref="B8:D8"/>
    <mergeCell ref="B9:D9"/>
    <mergeCell ref="B10:C16"/>
    <mergeCell ref="B17:C23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 xml:space="preserve">&amp;L&amp;UОбразац понуде по партијама&amp;R&amp;14Партија бр. 50.
</oddHead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79527-7E3D-4238-969A-850C18E61FE3}">
  <sheetPr>
    <pageSetUpPr fitToPage="1"/>
  </sheetPr>
  <dimension ref="A1:P37"/>
  <sheetViews>
    <sheetView topLeftCell="A10" workbookViewId="0">
      <selection activeCell="H18" sqref="H18:H24"/>
    </sheetView>
  </sheetViews>
  <sheetFormatPr defaultRowHeight="15" x14ac:dyDescent="0.25"/>
  <cols>
    <col min="1" max="1" width="2.7109375" style="31" customWidth="1"/>
    <col min="2" max="2" width="9" style="31" customWidth="1"/>
    <col min="3" max="3" width="7.85546875" style="31" customWidth="1"/>
    <col min="4" max="4" width="5.7109375" style="31" customWidth="1"/>
    <col min="5" max="5" width="12" style="31" customWidth="1"/>
    <col min="6" max="6" width="12.42578125" style="31" customWidth="1"/>
    <col min="7" max="7" width="13.140625" style="31" bestFit="1" customWidth="1"/>
    <col min="8" max="8" width="13.42578125" style="31" customWidth="1"/>
    <col min="9" max="9" width="21" style="31" customWidth="1"/>
    <col min="10" max="16384" width="9.140625" style="31"/>
  </cols>
  <sheetData>
    <row r="1" spans="1:16" x14ac:dyDescent="0.25">
      <c r="A1" s="28" t="s">
        <v>0</v>
      </c>
      <c r="B1" s="29"/>
      <c r="C1" s="29"/>
      <c r="D1" s="30"/>
      <c r="E1" s="1"/>
      <c r="F1" s="2"/>
      <c r="G1" s="2"/>
      <c r="H1" s="2"/>
      <c r="I1" s="3"/>
    </row>
    <row r="2" spans="1:16" x14ac:dyDescent="0.25">
      <c r="A2" s="32" t="s">
        <v>1</v>
      </c>
      <c r="B2" s="33"/>
      <c r="C2" s="33"/>
      <c r="D2" s="34"/>
      <c r="E2" s="4"/>
      <c r="F2" s="5"/>
      <c r="G2" s="5"/>
      <c r="H2" s="5"/>
      <c r="I2" s="6"/>
    </row>
    <row r="3" spans="1:16" x14ac:dyDescent="0.25">
      <c r="A3" s="32" t="s">
        <v>2</v>
      </c>
      <c r="B3" s="33"/>
      <c r="C3" s="33"/>
      <c r="D3" s="34"/>
      <c r="E3" s="4"/>
      <c r="F3" s="5"/>
      <c r="G3" s="5"/>
      <c r="H3" s="5"/>
      <c r="I3" s="6"/>
    </row>
    <row r="4" spans="1:16" x14ac:dyDescent="0.25">
      <c r="A4" s="32" t="s">
        <v>3</v>
      </c>
      <c r="B4" s="33"/>
      <c r="C4" s="33"/>
      <c r="D4" s="34"/>
      <c r="E4" s="4"/>
      <c r="F4" s="5"/>
      <c r="G4" s="5"/>
      <c r="H4" s="5"/>
      <c r="I4" s="6"/>
    </row>
    <row r="5" spans="1:16" x14ac:dyDescent="0.25">
      <c r="A5" s="32" t="s">
        <v>4</v>
      </c>
      <c r="B5" s="33"/>
      <c r="C5" s="33"/>
      <c r="D5" s="34"/>
      <c r="E5" s="4"/>
      <c r="F5" s="5"/>
      <c r="G5" s="5"/>
      <c r="H5" s="5"/>
      <c r="I5" s="6"/>
    </row>
    <row r="6" spans="1:16" x14ac:dyDescent="0.25">
      <c r="A6" s="32" t="s">
        <v>5</v>
      </c>
      <c r="B6" s="33"/>
      <c r="C6" s="33"/>
      <c r="D6" s="34"/>
      <c r="E6" s="4"/>
      <c r="F6" s="5"/>
      <c r="G6" s="5"/>
      <c r="H6" s="5"/>
      <c r="I6" s="6"/>
    </row>
    <row r="7" spans="1:16" ht="15.75" thickBot="1" x14ac:dyDescent="0.3">
      <c r="A7" s="35" t="s">
        <v>6</v>
      </c>
      <c r="B7" s="36"/>
      <c r="C7" s="36"/>
      <c r="D7" s="37"/>
      <c r="E7" s="7"/>
      <c r="F7" s="8"/>
      <c r="G7" s="8"/>
      <c r="H7" s="8"/>
      <c r="I7" s="9"/>
    </row>
    <row r="8" spans="1:16" ht="96" customHeight="1" x14ac:dyDescent="0.25">
      <c r="A8" s="10" t="s">
        <v>7</v>
      </c>
      <c r="B8" s="11" t="s">
        <v>8</v>
      </c>
      <c r="C8" s="12"/>
      <c r="D8" s="13"/>
      <c r="E8" s="14" t="s">
        <v>9</v>
      </c>
      <c r="F8" s="14" t="s">
        <v>10</v>
      </c>
      <c r="G8" s="15" t="s">
        <v>11</v>
      </c>
      <c r="H8" s="16" t="s">
        <v>12</v>
      </c>
      <c r="I8" s="17" t="s">
        <v>13</v>
      </c>
    </row>
    <row r="9" spans="1:16" ht="15.75" thickBot="1" x14ac:dyDescent="0.3">
      <c r="A9" s="18">
        <v>1</v>
      </c>
      <c r="B9" s="19">
        <v>2</v>
      </c>
      <c r="C9" s="20"/>
      <c r="D9" s="21"/>
      <c r="E9" s="22">
        <v>3</v>
      </c>
      <c r="F9" s="22">
        <v>4</v>
      </c>
      <c r="G9" s="23" t="s">
        <v>14</v>
      </c>
      <c r="H9" s="24">
        <v>6</v>
      </c>
      <c r="I9" s="25" t="s">
        <v>15</v>
      </c>
    </row>
    <row r="10" spans="1:16" ht="15" customHeight="1" x14ac:dyDescent="0.25">
      <c r="A10" s="38">
        <v>1</v>
      </c>
      <c r="B10" s="39" t="s">
        <v>16</v>
      </c>
      <c r="C10" s="39"/>
      <c r="D10" s="40" t="s">
        <v>17</v>
      </c>
      <c r="E10" s="41">
        <v>25</v>
      </c>
      <c r="F10" s="42">
        <v>16966.59</v>
      </c>
      <c r="G10" s="43">
        <f t="shared" ref="G10:G31" si="0">F10*E10</f>
        <v>424164.75</v>
      </c>
      <c r="H10" s="90"/>
      <c r="I10" s="26">
        <f>H10*E10</f>
        <v>0</v>
      </c>
      <c r="J10" s="27"/>
      <c r="K10" s="27"/>
      <c r="L10" s="27"/>
      <c r="M10" s="27"/>
      <c r="N10" s="27"/>
      <c r="O10" s="27"/>
      <c r="P10" s="27"/>
    </row>
    <row r="11" spans="1:16" x14ac:dyDescent="0.25">
      <c r="A11" s="44">
        <v>2</v>
      </c>
      <c r="B11" s="45"/>
      <c r="C11" s="45"/>
      <c r="D11" s="46" t="s">
        <v>18</v>
      </c>
      <c r="E11" s="47">
        <v>45</v>
      </c>
      <c r="F11" s="48">
        <v>9550.75</v>
      </c>
      <c r="G11" s="49">
        <f t="shared" si="0"/>
        <v>429783.75</v>
      </c>
      <c r="H11" s="91"/>
      <c r="I11" s="50">
        <f t="shared" ref="I11:I31" si="1">H11*E11</f>
        <v>0</v>
      </c>
    </row>
    <row r="12" spans="1:16" x14ac:dyDescent="0.25">
      <c r="A12" s="44">
        <v>3</v>
      </c>
      <c r="B12" s="45"/>
      <c r="C12" s="45"/>
      <c r="D12" s="46" t="s">
        <v>19</v>
      </c>
      <c r="E12" s="47">
        <v>215</v>
      </c>
      <c r="F12" s="48">
        <v>5120.5</v>
      </c>
      <c r="G12" s="49">
        <f t="shared" si="0"/>
        <v>1100907.5</v>
      </c>
      <c r="H12" s="91"/>
      <c r="I12" s="50">
        <f t="shared" si="1"/>
        <v>0</v>
      </c>
    </row>
    <row r="13" spans="1:16" x14ac:dyDescent="0.25">
      <c r="A13" s="44">
        <v>4</v>
      </c>
      <c r="B13" s="45"/>
      <c r="C13" s="45"/>
      <c r="D13" s="46" t="s">
        <v>20</v>
      </c>
      <c r="E13" s="47">
        <v>278.60000000000002</v>
      </c>
      <c r="F13" s="48">
        <v>3850</v>
      </c>
      <c r="G13" s="49">
        <f t="shared" si="0"/>
        <v>1072610</v>
      </c>
      <c r="H13" s="91"/>
      <c r="I13" s="50">
        <f t="shared" si="1"/>
        <v>0</v>
      </c>
      <c r="O13" s="51"/>
      <c r="P13" s="51"/>
    </row>
    <row r="14" spans="1:16" x14ac:dyDescent="0.25">
      <c r="A14" s="44">
        <v>5</v>
      </c>
      <c r="B14" s="45"/>
      <c r="C14" s="45"/>
      <c r="D14" s="46" t="s">
        <v>21</v>
      </c>
      <c r="E14" s="47">
        <v>166.41</v>
      </c>
      <c r="F14" s="48">
        <v>3000</v>
      </c>
      <c r="G14" s="49">
        <f t="shared" si="0"/>
        <v>499230</v>
      </c>
      <c r="H14" s="91"/>
      <c r="I14" s="50">
        <f t="shared" si="1"/>
        <v>0</v>
      </c>
      <c r="O14" s="51"/>
      <c r="P14" s="51"/>
    </row>
    <row r="15" spans="1:16" x14ac:dyDescent="0.25">
      <c r="A15" s="44">
        <v>6</v>
      </c>
      <c r="B15" s="45"/>
      <c r="C15" s="45"/>
      <c r="D15" s="46" t="s">
        <v>22</v>
      </c>
      <c r="E15" s="47">
        <v>0</v>
      </c>
      <c r="F15" s="48">
        <v>2747.25</v>
      </c>
      <c r="G15" s="49">
        <f t="shared" si="0"/>
        <v>0</v>
      </c>
      <c r="H15" s="91"/>
      <c r="I15" s="50">
        <f t="shared" si="1"/>
        <v>0</v>
      </c>
    </row>
    <row r="16" spans="1:16" x14ac:dyDescent="0.25">
      <c r="A16" s="44">
        <v>7</v>
      </c>
      <c r="B16" s="45"/>
      <c r="C16" s="45"/>
      <c r="D16" s="46" t="s">
        <v>23</v>
      </c>
      <c r="E16" s="47">
        <v>0</v>
      </c>
      <c r="F16" s="48">
        <v>2600</v>
      </c>
      <c r="G16" s="49">
        <f t="shared" si="0"/>
        <v>0</v>
      </c>
      <c r="H16" s="91"/>
      <c r="I16" s="50">
        <f t="shared" si="1"/>
        <v>0</v>
      </c>
    </row>
    <row r="17" spans="1:9" ht="15" customHeight="1" x14ac:dyDescent="0.25">
      <c r="A17" s="44">
        <v>10</v>
      </c>
      <c r="B17" s="52" t="s">
        <v>24</v>
      </c>
      <c r="C17" s="53"/>
      <c r="D17" s="46" t="s">
        <v>19</v>
      </c>
      <c r="E17" s="47">
        <v>0</v>
      </c>
      <c r="F17" s="48">
        <v>5072.84</v>
      </c>
      <c r="G17" s="49">
        <f t="shared" si="0"/>
        <v>0</v>
      </c>
      <c r="H17" s="91"/>
      <c r="I17" s="50">
        <f t="shared" si="1"/>
        <v>0</v>
      </c>
    </row>
    <row r="18" spans="1:9" ht="15" customHeight="1" x14ac:dyDescent="0.25">
      <c r="A18" s="44">
        <v>11</v>
      </c>
      <c r="B18" s="54"/>
      <c r="C18" s="55"/>
      <c r="D18" s="46" t="s">
        <v>20</v>
      </c>
      <c r="E18" s="47">
        <v>0.92</v>
      </c>
      <c r="F18" s="48">
        <v>3695.09</v>
      </c>
      <c r="G18" s="49">
        <f t="shared" si="0"/>
        <v>3399.4828000000002</v>
      </c>
      <c r="H18" s="91"/>
      <c r="I18" s="50">
        <f t="shared" si="1"/>
        <v>0</v>
      </c>
    </row>
    <row r="19" spans="1:9" x14ac:dyDescent="0.25">
      <c r="A19" s="44">
        <v>12</v>
      </c>
      <c r="B19" s="45" t="s">
        <v>27</v>
      </c>
      <c r="C19" s="45"/>
      <c r="D19" s="46" t="s">
        <v>19</v>
      </c>
      <c r="E19" s="47">
        <v>5</v>
      </c>
      <c r="F19" s="48">
        <v>6534</v>
      </c>
      <c r="G19" s="49">
        <f t="shared" si="0"/>
        <v>32670</v>
      </c>
      <c r="H19" s="91"/>
      <c r="I19" s="50">
        <f t="shared" si="1"/>
        <v>0</v>
      </c>
    </row>
    <row r="20" spans="1:9" x14ac:dyDescent="0.25">
      <c r="A20" s="44">
        <v>13</v>
      </c>
      <c r="B20" s="45"/>
      <c r="C20" s="45"/>
      <c r="D20" s="46" t="s">
        <v>20</v>
      </c>
      <c r="E20" s="47">
        <v>10</v>
      </c>
      <c r="F20" s="48">
        <v>5072.84</v>
      </c>
      <c r="G20" s="49">
        <f t="shared" si="0"/>
        <v>50728.4</v>
      </c>
      <c r="H20" s="91"/>
      <c r="I20" s="50">
        <f t="shared" si="1"/>
        <v>0</v>
      </c>
    </row>
    <row r="21" spans="1:9" x14ac:dyDescent="0.25">
      <c r="A21" s="44">
        <v>14</v>
      </c>
      <c r="B21" s="45"/>
      <c r="C21" s="45"/>
      <c r="D21" s="46" t="s">
        <v>26</v>
      </c>
      <c r="E21" s="47">
        <v>15</v>
      </c>
      <c r="F21" s="48">
        <v>2751.84</v>
      </c>
      <c r="G21" s="49">
        <f t="shared" si="0"/>
        <v>41277.600000000006</v>
      </c>
      <c r="H21" s="91"/>
      <c r="I21" s="50">
        <f t="shared" si="1"/>
        <v>0</v>
      </c>
    </row>
    <row r="22" spans="1:9" x14ac:dyDescent="0.25">
      <c r="A22" s="44">
        <v>20</v>
      </c>
      <c r="B22" s="45" t="s">
        <v>28</v>
      </c>
      <c r="C22" s="45" t="s">
        <v>29</v>
      </c>
      <c r="D22" s="58"/>
      <c r="E22" s="47">
        <v>2974.67</v>
      </c>
      <c r="F22" s="48">
        <v>2480</v>
      </c>
      <c r="G22" s="49">
        <f t="shared" si="0"/>
        <v>7377181.6000000006</v>
      </c>
      <c r="H22" s="91"/>
      <c r="I22" s="50">
        <f t="shared" si="1"/>
        <v>0</v>
      </c>
    </row>
    <row r="23" spans="1:9" ht="15" customHeight="1" x14ac:dyDescent="0.25">
      <c r="A23" s="44">
        <v>21</v>
      </c>
      <c r="B23" s="45"/>
      <c r="C23" s="45" t="s">
        <v>30</v>
      </c>
      <c r="D23" s="58"/>
      <c r="E23" s="47">
        <v>0</v>
      </c>
      <c r="F23" s="48">
        <v>1965.21</v>
      </c>
      <c r="G23" s="49">
        <f t="shared" si="0"/>
        <v>0</v>
      </c>
      <c r="H23" s="91"/>
      <c r="I23" s="50">
        <f t="shared" si="1"/>
        <v>0</v>
      </c>
    </row>
    <row r="24" spans="1:9" ht="15" customHeight="1" x14ac:dyDescent="0.25">
      <c r="A24" s="44">
        <v>22</v>
      </c>
      <c r="B24" s="45"/>
      <c r="C24" s="45" t="s">
        <v>31</v>
      </c>
      <c r="D24" s="45"/>
      <c r="E24" s="59">
        <v>0</v>
      </c>
      <c r="F24" s="60">
        <v>1860.4</v>
      </c>
      <c r="G24" s="49">
        <f t="shared" si="0"/>
        <v>0</v>
      </c>
      <c r="H24" s="91"/>
      <c r="I24" s="50">
        <f t="shared" si="1"/>
        <v>0</v>
      </c>
    </row>
    <row r="25" spans="1:9" ht="15" customHeight="1" x14ac:dyDescent="0.25">
      <c r="A25" s="44">
        <v>23</v>
      </c>
      <c r="B25" s="45"/>
      <c r="C25" s="45" t="s">
        <v>32</v>
      </c>
      <c r="D25" s="45"/>
      <c r="E25" s="59">
        <v>0</v>
      </c>
      <c r="F25" s="60">
        <v>1755.58</v>
      </c>
      <c r="G25" s="49">
        <f t="shared" si="0"/>
        <v>0</v>
      </c>
      <c r="H25" s="91"/>
      <c r="I25" s="50">
        <f t="shared" si="1"/>
        <v>0</v>
      </c>
    </row>
    <row r="26" spans="1:9" ht="15" customHeight="1" x14ac:dyDescent="0.25">
      <c r="A26" s="44">
        <v>24</v>
      </c>
      <c r="B26" s="45"/>
      <c r="C26" s="45" t="s">
        <v>33</v>
      </c>
      <c r="D26" s="45"/>
      <c r="E26" s="59">
        <v>0</v>
      </c>
      <c r="F26" s="60">
        <v>1755.58</v>
      </c>
      <c r="G26" s="49">
        <f t="shared" si="0"/>
        <v>0</v>
      </c>
      <c r="H26" s="91"/>
      <c r="I26" s="50">
        <f t="shared" si="1"/>
        <v>0</v>
      </c>
    </row>
    <row r="27" spans="1:9" ht="15" customHeight="1" x14ac:dyDescent="0.25">
      <c r="A27" s="44">
        <v>25</v>
      </c>
      <c r="B27" s="45" t="s">
        <v>34</v>
      </c>
      <c r="C27" s="45" t="s">
        <v>29</v>
      </c>
      <c r="D27" s="58"/>
      <c r="E27" s="47">
        <v>38.369999999999997</v>
      </c>
      <c r="F27" s="48">
        <v>1570</v>
      </c>
      <c r="G27" s="49">
        <f t="shared" si="0"/>
        <v>60240.899999999994</v>
      </c>
      <c r="H27" s="91"/>
      <c r="I27" s="50">
        <f t="shared" si="1"/>
        <v>0</v>
      </c>
    </row>
    <row r="28" spans="1:9" ht="15" customHeight="1" x14ac:dyDescent="0.25">
      <c r="A28" s="44">
        <v>26</v>
      </c>
      <c r="B28" s="45"/>
      <c r="C28" s="45" t="s">
        <v>30</v>
      </c>
      <c r="D28" s="58"/>
      <c r="E28" s="47">
        <v>0</v>
      </c>
      <c r="F28" s="48">
        <v>1177.23</v>
      </c>
      <c r="G28" s="49">
        <f t="shared" si="0"/>
        <v>0</v>
      </c>
      <c r="H28" s="91"/>
      <c r="I28" s="50">
        <f t="shared" si="1"/>
        <v>0</v>
      </c>
    </row>
    <row r="29" spans="1:9" ht="15" customHeight="1" x14ac:dyDescent="0.25">
      <c r="A29" s="44">
        <v>27</v>
      </c>
      <c r="B29" s="45"/>
      <c r="C29" s="45" t="s">
        <v>31</v>
      </c>
      <c r="D29" s="45"/>
      <c r="E29" s="59">
        <v>0</v>
      </c>
      <c r="F29" s="60">
        <v>999.48</v>
      </c>
      <c r="G29" s="61">
        <f t="shared" si="0"/>
        <v>0</v>
      </c>
      <c r="H29" s="91"/>
      <c r="I29" s="50">
        <f t="shared" si="1"/>
        <v>0</v>
      </c>
    </row>
    <row r="30" spans="1:9" ht="15" customHeight="1" x14ac:dyDescent="0.25">
      <c r="A30" s="44">
        <v>28</v>
      </c>
      <c r="B30" s="45"/>
      <c r="C30" s="45" t="s">
        <v>32</v>
      </c>
      <c r="D30" s="45"/>
      <c r="E30" s="59">
        <v>0</v>
      </c>
      <c r="F30" s="60">
        <v>928.16</v>
      </c>
      <c r="G30" s="61">
        <f t="shared" si="0"/>
        <v>0</v>
      </c>
      <c r="H30" s="91"/>
      <c r="I30" s="50">
        <f t="shared" si="1"/>
        <v>0</v>
      </c>
    </row>
    <row r="31" spans="1:9" ht="15" customHeight="1" thickBot="1" x14ac:dyDescent="0.3">
      <c r="A31" s="93">
        <v>29</v>
      </c>
      <c r="B31" s="62"/>
      <c r="C31" s="62" t="s">
        <v>33</v>
      </c>
      <c r="D31" s="62"/>
      <c r="E31" s="63">
        <v>0</v>
      </c>
      <c r="F31" s="64">
        <v>928.16</v>
      </c>
      <c r="G31" s="65">
        <f t="shared" si="0"/>
        <v>0</v>
      </c>
      <c r="H31" s="92"/>
      <c r="I31" s="66">
        <f t="shared" si="1"/>
        <v>0</v>
      </c>
    </row>
    <row r="32" spans="1:9" ht="15.75" customHeight="1" x14ac:dyDescent="0.25">
      <c r="A32" s="67" t="s">
        <v>35</v>
      </c>
      <c r="B32" s="68"/>
      <c r="C32" s="68"/>
      <c r="D32" s="69"/>
      <c r="E32" s="70">
        <f>SUM(E10:E21)</f>
        <v>760.93</v>
      </c>
      <c r="F32" s="71"/>
      <c r="G32" s="72">
        <f>SUM(G10:G21)</f>
        <v>3654771.4827999999</v>
      </c>
      <c r="H32" s="73" t="s">
        <v>36</v>
      </c>
      <c r="I32" s="74">
        <f>SUM(I10:I21)</f>
        <v>0</v>
      </c>
    </row>
    <row r="33" spans="1:9" ht="15" customHeight="1" thickBot="1" x14ac:dyDescent="0.3">
      <c r="A33" s="75" t="s">
        <v>37</v>
      </c>
      <c r="B33" s="76"/>
      <c r="C33" s="76"/>
      <c r="D33" s="77"/>
      <c r="E33" s="78">
        <f>SUM(E22:E28)</f>
        <v>3013.04</v>
      </c>
      <c r="F33" s="79"/>
      <c r="G33" s="80">
        <f>SUM(G22:G28)</f>
        <v>7437422.5000000009</v>
      </c>
      <c r="H33" s="81"/>
      <c r="I33" s="82">
        <f>SUM(I22:I28)</f>
        <v>0</v>
      </c>
    </row>
    <row r="34" spans="1:9" ht="15.75" customHeight="1" thickBot="1" x14ac:dyDescent="0.3">
      <c r="A34" s="83" t="s">
        <v>38</v>
      </c>
      <c r="B34" s="84"/>
      <c r="C34" s="84"/>
      <c r="D34" s="84"/>
      <c r="E34" s="79">
        <f>SUM(E32:E33)</f>
        <v>3773.97</v>
      </c>
      <c r="F34" s="79"/>
      <c r="G34" s="85">
        <f>SUM(G32:G33)</f>
        <v>11092193.982800001</v>
      </c>
      <c r="H34" s="86"/>
      <c r="I34" s="87">
        <f>SUM(I32:I33)</f>
        <v>0</v>
      </c>
    </row>
    <row r="35" spans="1:9" ht="27.75" customHeight="1" x14ac:dyDescent="0.25">
      <c r="A35" s="88" t="s">
        <v>39</v>
      </c>
      <c r="B35" s="88"/>
      <c r="C35" s="88"/>
      <c r="D35" s="88"/>
      <c r="E35" s="88"/>
      <c r="F35" s="88"/>
      <c r="G35" s="88"/>
      <c r="H35" s="88"/>
      <c r="I35" s="88"/>
    </row>
    <row r="37" spans="1:9" x14ac:dyDescent="0.25">
      <c r="G37" s="89" t="s">
        <v>40</v>
      </c>
      <c r="H37" s="89"/>
      <c r="I37" s="89"/>
    </row>
  </sheetData>
  <sheetProtection algorithmName="SHA-512" hashValue="MWhvjpDl74T/uKkBiqS8q/OqnTLkmxEMN8Fl/jvm92zQJGMbH/PNtULPBK9Q6XT47YPn0NSRgwWqU4V98ynXAQ==" saltValue="WqQ9VyqjLezlHzVCB0KuvQ==" spinCount="100000" sheet="1" objects="1" scenarios="1"/>
  <mergeCells count="37">
    <mergeCell ref="A32:D32"/>
    <mergeCell ref="H32:H34"/>
    <mergeCell ref="A33:D33"/>
    <mergeCell ref="A34:D34"/>
    <mergeCell ref="A35:I35"/>
    <mergeCell ref="G37:I37"/>
    <mergeCell ref="B27:B31"/>
    <mergeCell ref="C27:D27"/>
    <mergeCell ref="C28:D28"/>
    <mergeCell ref="C29:D29"/>
    <mergeCell ref="C30:D30"/>
    <mergeCell ref="C31:D31"/>
    <mergeCell ref="B19:C21"/>
    <mergeCell ref="B22:B26"/>
    <mergeCell ref="C22:D22"/>
    <mergeCell ref="C23:D23"/>
    <mergeCell ref="C24:D24"/>
    <mergeCell ref="C25:D25"/>
    <mergeCell ref="C26:D26"/>
    <mergeCell ref="A7:D7"/>
    <mergeCell ref="E7:I7"/>
    <mergeCell ref="B8:D8"/>
    <mergeCell ref="B9:D9"/>
    <mergeCell ref="B10:C16"/>
    <mergeCell ref="B17:C18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 xml:space="preserve">&amp;L&amp;UОбразац понуде по партијама&amp;R&amp;14Партија бр. 8.
</oddHead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DE0E8-5044-45CC-B849-8D1CE1882BFD}">
  <sheetPr>
    <pageSetUpPr fitToPage="1"/>
  </sheetPr>
  <dimension ref="A1:P44"/>
  <sheetViews>
    <sheetView topLeftCell="A19" workbookViewId="0">
      <selection activeCell="H21" sqref="H21:H32"/>
    </sheetView>
  </sheetViews>
  <sheetFormatPr defaultRowHeight="15" x14ac:dyDescent="0.25"/>
  <cols>
    <col min="1" max="1" width="2.7109375" style="31" customWidth="1"/>
    <col min="2" max="2" width="9" style="31" customWidth="1"/>
    <col min="3" max="3" width="7.85546875" style="31" customWidth="1"/>
    <col min="4" max="4" width="5.7109375" style="31" customWidth="1"/>
    <col min="5" max="5" width="12" style="31" customWidth="1"/>
    <col min="6" max="6" width="12.42578125" style="31" customWidth="1"/>
    <col min="7" max="7" width="13.140625" style="31" bestFit="1" customWidth="1"/>
    <col min="8" max="8" width="13.42578125" style="31" customWidth="1"/>
    <col min="9" max="9" width="21" style="31" customWidth="1"/>
    <col min="10" max="16384" width="9.140625" style="31"/>
  </cols>
  <sheetData>
    <row r="1" spans="1:16" x14ac:dyDescent="0.25">
      <c r="A1" s="28" t="s">
        <v>0</v>
      </c>
      <c r="B1" s="29"/>
      <c r="C1" s="29"/>
      <c r="D1" s="30"/>
      <c r="E1" s="1"/>
      <c r="F1" s="2"/>
      <c r="G1" s="2"/>
      <c r="H1" s="2"/>
      <c r="I1" s="3"/>
    </row>
    <row r="2" spans="1:16" x14ac:dyDescent="0.25">
      <c r="A2" s="32" t="s">
        <v>1</v>
      </c>
      <c r="B2" s="33"/>
      <c r="C2" s="33"/>
      <c r="D2" s="34"/>
      <c r="E2" s="4"/>
      <c r="F2" s="5"/>
      <c r="G2" s="5"/>
      <c r="H2" s="5"/>
      <c r="I2" s="6"/>
    </row>
    <row r="3" spans="1:16" x14ac:dyDescent="0.25">
      <c r="A3" s="32" t="s">
        <v>2</v>
      </c>
      <c r="B3" s="33"/>
      <c r="C3" s="33"/>
      <c r="D3" s="34"/>
      <c r="E3" s="4"/>
      <c r="F3" s="5"/>
      <c r="G3" s="5"/>
      <c r="H3" s="5"/>
      <c r="I3" s="6"/>
    </row>
    <row r="4" spans="1:16" x14ac:dyDescent="0.25">
      <c r="A4" s="32" t="s">
        <v>3</v>
      </c>
      <c r="B4" s="33"/>
      <c r="C4" s="33"/>
      <c r="D4" s="34"/>
      <c r="E4" s="4"/>
      <c r="F4" s="5"/>
      <c r="G4" s="5"/>
      <c r="H4" s="5"/>
      <c r="I4" s="6"/>
    </row>
    <row r="5" spans="1:16" x14ac:dyDescent="0.25">
      <c r="A5" s="32" t="s">
        <v>4</v>
      </c>
      <c r="B5" s="33"/>
      <c r="C5" s="33"/>
      <c r="D5" s="34"/>
      <c r="E5" s="4"/>
      <c r="F5" s="5"/>
      <c r="G5" s="5"/>
      <c r="H5" s="5"/>
      <c r="I5" s="6"/>
    </row>
    <row r="6" spans="1:16" x14ac:dyDescent="0.25">
      <c r="A6" s="32" t="s">
        <v>5</v>
      </c>
      <c r="B6" s="33"/>
      <c r="C6" s="33"/>
      <c r="D6" s="34"/>
      <c r="E6" s="4"/>
      <c r="F6" s="5"/>
      <c r="G6" s="5"/>
      <c r="H6" s="5"/>
      <c r="I6" s="6"/>
    </row>
    <row r="7" spans="1:16" ht="15.75" thickBot="1" x14ac:dyDescent="0.3">
      <c r="A7" s="35" t="s">
        <v>6</v>
      </c>
      <c r="B7" s="36"/>
      <c r="C7" s="36"/>
      <c r="D7" s="37"/>
      <c r="E7" s="7"/>
      <c r="F7" s="8"/>
      <c r="G7" s="8"/>
      <c r="H7" s="8"/>
      <c r="I7" s="9"/>
    </row>
    <row r="8" spans="1:16" ht="96" customHeight="1" x14ac:dyDescent="0.25">
      <c r="A8" s="10" t="s">
        <v>7</v>
      </c>
      <c r="B8" s="11" t="s">
        <v>8</v>
      </c>
      <c r="C8" s="12"/>
      <c r="D8" s="13"/>
      <c r="E8" s="14" t="s">
        <v>9</v>
      </c>
      <c r="F8" s="14" t="s">
        <v>10</v>
      </c>
      <c r="G8" s="15" t="s">
        <v>11</v>
      </c>
      <c r="H8" s="16" t="s">
        <v>12</v>
      </c>
      <c r="I8" s="17" t="s">
        <v>13</v>
      </c>
    </row>
    <row r="9" spans="1:16" ht="15.75" thickBot="1" x14ac:dyDescent="0.3">
      <c r="A9" s="18">
        <v>1</v>
      </c>
      <c r="B9" s="19">
        <v>2</v>
      </c>
      <c r="C9" s="20"/>
      <c r="D9" s="21"/>
      <c r="E9" s="22">
        <v>3</v>
      </c>
      <c r="F9" s="22">
        <v>4</v>
      </c>
      <c r="G9" s="23" t="s">
        <v>14</v>
      </c>
      <c r="H9" s="24">
        <v>6</v>
      </c>
      <c r="I9" s="25" t="s">
        <v>15</v>
      </c>
    </row>
    <row r="10" spans="1:16" ht="15" customHeight="1" x14ac:dyDescent="0.25">
      <c r="A10" s="38">
        <v>1</v>
      </c>
      <c r="B10" s="39" t="s">
        <v>16</v>
      </c>
      <c r="C10" s="39"/>
      <c r="D10" s="40" t="s">
        <v>17</v>
      </c>
      <c r="E10" s="41">
        <v>3</v>
      </c>
      <c r="F10" s="42">
        <v>16966.59</v>
      </c>
      <c r="G10" s="43">
        <f t="shared" ref="G10:G38" si="0">F10*E10</f>
        <v>50899.770000000004</v>
      </c>
      <c r="H10" s="90"/>
      <c r="I10" s="26">
        <f>H10*E10</f>
        <v>0</v>
      </c>
      <c r="J10" s="27"/>
      <c r="K10" s="27"/>
      <c r="L10" s="27"/>
      <c r="M10" s="27"/>
      <c r="N10" s="27"/>
      <c r="O10" s="27"/>
      <c r="P10" s="27"/>
    </row>
    <row r="11" spans="1:16" x14ac:dyDescent="0.25">
      <c r="A11" s="44">
        <v>2</v>
      </c>
      <c r="B11" s="45"/>
      <c r="C11" s="45"/>
      <c r="D11" s="46" t="s">
        <v>18</v>
      </c>
      <c r="E11" s="47">
        <v>15</v>
      </c>
      <c r="F11" s="48">
        <v>9550.75</v>
      </c>
      <c r="G11" s="49">
        <f t="shared" si="0"/>
        <v>143261.25</v>
      </c>
      <c r="H11" s="91"/>
      <c r="I11" s="50">
        <f t="shared" ref="I11:I38" si="1">H11*E11</f>
        <v>0</v>
      </c>
    </row>
    <row r="12" spans="1:16" x14ac:dyDescent="0.25">
      <c r="A12" s="44">
        <v>3</v>
      </c>
      <c r="B12" s="45"/>
      <c r="C12" s="45"/>
      <c r="D12" s="46" t="s">
        <v>19</v>
      </c>
      <c r="E12" s="47">
        <v>60</v>
      </c>
      <c r="F12" s="48">
        <v>5120.5</v>
      </c>
      <c r="G12" s="49">
        <f t="shared" si="0"/>
        <v>307230</v>
      </c>
      <c r="H12" s="91"/>
      <c r="I12" s="50">
        <f t="shared" si="1"/>
        <v>0</v>
      </c>
    </row>
    <row r="13" spans="1:16" x14ac:dyDescent="0.25">
      <c r="A13" s="44">
        <v>4</v>
      </c>
      <c r="B13" s="45"/>
      <c r="C13" s="45"/>
      <c r="D13" s="46" t="s">
        <v>20</v>
      </c>
      <c r="E13" s="47">
        <v>60</v>
      </c>
      <c r="F13" s="48">
        <v>3850</v>
      </c>
      <c r="G13" s="49">
        <f t="shared" si="0"/>
        <v>231000</v>
      </c>
      <c r="H13" s="91"/>
      <c r="I13" s="50">
        <f t="shared" si="1"/>
        <v>0</v>
      </c>
      <c r="O13" s="51"/>
      <c r="P13" s="51"/>
    </row>
    <row r="14" spans="1:16" x14ac:dyDescent="0.25">
      <c r="A14" s="44">
        <v>5</v>
      </c>
      <c r="B14" s="45"/>
      <c r="C14" s="45"/>
      <c r="D14" s="46" t="s">
        <v>21</v>
      </c>
      <c r="E14" s="47">
        <v>60</v>
      </c>
      <c r="F14" s="48">
        <v>3000</v>
      </c>
      <c r="G14" s="49">
        <f t="shared" si="0"/>
        <v>180000</v>
      </c>
      <c r="H14" s="91"/>
      <c r="I14" s="50">
        <f t="shared" si="1"/>
        <v>0</v>
      </c>
      <c r="O14" s="51"/>
      <c r="P14" s="51"/>
    </row>
    <row r="15" spans="1:16" x14ac:dyDescent="0.25">
      <c r="A15" s="44">
        <v>6</v>
      </c>
      <c r="B15" s="45"/>
      <c r="C15" s="45"/>
      <c r="D15" s="46" t="s">
        <v>22</v>
      </c>
      <c r="E15" s="47">
        <v>0</v>
      </c>
      <c r="F15" s="48">
        <v>2747.25</v>
      </c>
      <c r="G15" s="49">
        <f t="shared" si="0"/>
        <v>0</v>
      </c>
      <c r="H15" s="91"/>
      <c r="I15" s="50">
        <f t="shared" si="1"/>
        <v>0</v>
      </c>
    </row>
    <row r="16" spans="1:16" x14ac:dyDescent="0.25">
      <c r="A16" s="44">
        <v>7</v>
      </c>
      <c r="B16" s="45"/>
      <c r="C16" s="45"/>
      <c r="D16" s="46" t="s">
        <v>23</v>
      </c>
      <c r="E16" s="47">
        <v>0</v>
      </c>
      <c r="F16" s="48">
        <v>2600</v>
      </c>
      <c r="G16" s="49">
        <f t="shared" si="0"/>
        <v>0</v>
      </c>
      <c r="H16" s="91"/>
      <c r="I16" s="50">
        <f t="shared" si="1"/>
        <v>0</v>
      </c>
    </row>
    <row r="17" spans="1:14" ht="15" customHeight="1" x14ac:dyDescent="0.25">
      <c r="A17" s="44">
        <v>8</v>
      </c>
      <c r="B17" s="45" t="s">
        <v>41</v>
      </c>
      <c r="C17" s="45"/>
      <c r="D17" s="46" t="s">
        <v>42</v>
      </c>
      <c r="E17" s="47">
        <v>0</v>
      </c>
      <c r="F17" s="48">
        <v>19329.75</v>
      </c>
      <c r="G17" s="49">
        <f t="shared" si="0"/>
        <v>0</v>
      </c>
      <c r="H17" s="91"/>
      <c r="I17" s="50">
        <f t="shared" si="1"/>
        <v>0</v>
      </c>
      <c r="N17" s="51"/>
    </row>
    <row r="18" spans="1:14" x14ac:dyDescent="0.25">
      <c r="A18" s="44">
        <v>9</v>
      </c>
      <c r="B18" s="45"/>
      <c r="C18" s="45"/>
      <c r="D18" s="46" t="s">
        <v>43</v>
      </c>
      <c r="E18" s="47">
        <v>0</v>
      </c>
      <c r="F18" s="48">
        <v>28113.25</v>
      </c>
      <c r="G18" s="49">
        <f t="shared" si="0"/>
        <v>0</v>
      </c>
      <c r="H18" s="91"/>
      <c r="I18" s="50">
        <f t="shared" si="1"/>
        <v>0</v>
      </c>
    </row>
    <row r="19" spans="1:14" x14ac:dyDescent="0.25">
      <c r="A19" s="44">
        <v>10</v>
      </c>
      <c r="B19" s="45"/>
      <c r="C19" s="45"/>
      <c r="D19" s="46" t="s">
        <v>19</v>
      </c>
      <c r="E19" s="47">
        <v>2</v>
      </c>
      <c r="F19" s="48">
        <v>10432.59</v>
      </c>
      <c r="G19" s="49">
        <f t="shared" si="0"/>
        <v>20865.18</v>
      </c>
      <c r="H19" s="91"/>
      <c r="I19" s="50">
        <f t="shared" si="1"/>
        <v>0</v>
      </c>
    </row>
    <row r="20" spans="1:14" x14ac:dyDescent="0.25">
      <c r="A20" s="44">
        <v>11</v>
      </c>
      <c r="B20" s="45"/>
      <c r="C20" s="45"/>
      <c r="D20" s="46" t="s">
        <v>20</v>
      </c>
      <c r="E20" s="47">
        <v>2</v>
      </c>
      <c r="F20" s="48">
        <v>5550.41</v>
      </c>
      <c r="G20" s="49">
        <f t="shared" si="0"/>
        <v>11100.82</v>
      </c>
      <c r="H20" s="91"/>
      <c r="I20" s="50">
        <f t="shared" si="1"/>
        <v>0</v>
      </c>
    </row>
    <row r="21" spans="1:14" x14ac:dyDescent="0.25">
      <c r="A21" s="44">
        <v>12</v>
      </c>
      <c r="B21" s="45" t="s">
        <v>44</v>
      </c>
      <c r="C21" s="45"/>
      <c r="D21" s="46" t="s">
        <v>17</v>
      </c>
      <c r="E21" s="47">
        <v>0</v>
      </c>
      <c r="F21" s="48">
        <v>16464.25</v>
      </c>
      <c r="G21" s="49">
        <f t="shared" si="0"/>
        <v>0</v>
      </c>
      <c r="H21" s="91"/>
      <c r="I21" s="50">
        <f t="shared" si="1"/>
        <v>0</v>
      </c>
    </row>
    <row r="22" spans="1:14" x14ac:dyDescent="0.25">
      <c r="A22" s="44">
        <v>13</v>
      </c>
      <c r="B22" s="45"/>
      <c r="C22" s="45"/>
      <c r="D22" s="46" t="s">
        <v>18</v>
      </c>
      <c r="E22" s="47">
        <v>0</v>
      </c>
      <c r="F22" s="48">
        <v>11690.25</v>
      </c>
      <c r="G22" s="49">
        <f t="shared" si="0"/>
        <v>0</v>
      </c>
      <c r="H22" s="91"/>
      <c r="I22" s="50">
        <f t="shared" si="1"/>
        <v>0</v>
      </c>
    </row>
    <row r="23" spans="1:14" x14ac:dyDescent="0.25">
      <c r="A23" s="44">
        <v>14</v>
      </c>
      <c r="B23" s="45"/>
      <c r="C23" s="45"/>
      <c r="D23" s="46" t="s">
        <v>19</v>
      </c>
      <c r="E23" s="47">
        <v>10</v>
      </c>
      <c r="F23" s="48">
        <v>9273.91</v>
      </c>
      <c r="G23" s="49">
        <f t="shared" si="0"/>
        <v>92739.1</v>
      </c>
      <c r="H23" s="91"/>
      <c r="I23" s="50">
        <f t="shared" si="1"/>
        <v>0</v>
      </c>
    </row>
    <row r="24" spans="1:14" ht="15" customHeight="1" x14ac:dyDescent="0.25">
      <c r="A24" s="44">
        <v>15</v>
      </c>
      <c r="B24" s="45"/>
      <c r="C24" s="45"/>
      <c r="D24" s="46" t="s">
        <v>20</v>
      </c>
      <c r="E24" s="47">
        <v>9</v>
      </c>
      <c r="F24" s="48">
        <v>6971.25</v>
      </c>
      <c r="G24" s="49">
        <f t="shared" si="0"/>
        <v>62741.25</v>
      </c>
      <c r="H24" s="91"/>
      <c r="I24" s="50">
        <f t="shared" si="1"/>
        <v>0</v>
      </c>
    </row>
    <row r="25" spans="1:14" x14ac:dyDescent="0.25">
      <c r="A25" s="44">
        <v>16</v>
      </c>
      <c r="B25" s="45" t="s">
        <v>45</v>
      </c>
      <c r="C25" s="45"/>
      <c r="D25" s="46" t="s">
        <v>17</v>
      </c>
      <c r="E25" s="47">
        <v>0</v>
      </c>
      <c r="F25" s="48">
        <v>11756.25</v>
      </c>
      <c r="G25" s="49">
        <f t="shared" si="0"/>
        <v>0</v>
      </c>
      <c r="H25" s="91"/>
      <c r="I25" s="50">
        <f t="shared" si="1"/>
        <v>0</v>
      </c>
    </row>
    <row r="26" spans="1:14" x14ac:dyDescent="0.25">
      <c r="A26" s="44">
        <v>17</v>
      </c>
      <c r="B26" s="45"/>
      <c r="C26" s="45"/>
      <c r="D26" s="46" t="s">
        <v>18</v>
      </c>
      <c r="E26" s="47">
        <v>24</v>
      </c>
      <c r="F26" s="48">
        <v>8143.66</v>
      </c>
      <c r="G26" s="49">
        <f t="shared" si="0"/>
        <v>195447.84</v>
      </c>
      <c r="H26" s="91"/>
      <c r="I26" s="50">
        <f t="shared" si="1"/>
        <v>0</v>
      </c>
    </row>
    <row r="27" spans="1:14" ht="15" customHeight="1" x14ac:dyDescent="0.25">
      <c r="A27" s="44">
        <v>18</v>
      </c>
      <c r="B27" s="45"/>
      <c r="C27" s="45"/>
      <c r="D27" s="46" t="s">
        <v>19</v>
      </c>
      <c r="E27" s="47">
        <v>23</v>
      </c>
      <c r="F27" s="48">
        <v>5289.16</v>
      </c>
      <c r="G27" s="49">
        <f t="shared" si="0"/>
        <v>121650.68</v>
      </c>
      <c r="H27" s="91"/>
      <c r="I27" s="50">
        <f t="shared" si="1"/>
        <v>0</v>
      </c>
    </row>
    <row r="28" spans="1:14" x14ac:dyDescent="0.25">
      <c r="A28" s="44">
        <v>19</v>
      </c>
      <c r="B28" s="45"/>
      <c r="C28" s="45"/>
      <c r="D28" s="46" t="s">
        <v>20</v>
      </c>
      <c r="E28" s="47">
        <v>0</v>
      </c>
      <c r="F28" s="48">
        <v>3776.66</v>
      </c>
      <c r="G28" s="49">
        <f t="shared" si="0"/>
        <v>0</v>
      </c>
      <c r="H28" s="91"/>
      <c r="I28" s="50">
        <f t="shared" si="1"/>
        <v>0</v>
      </c>
    </row>
    <row r="29" spans="1:14" x14ac:dyDescent="0.25">
      <c r="A29" s="44">
        <v>20</v>
      </c>
      <c r="B29" s="45" t="s">
        <v>28</v>
      </c>
      <c r="C29" s="45" t="s">
        <v>29</v>
      </c>
      <c r="D29" s="58"/>
      <c r="E29" s="47">
        <v>1413</v>
      </c>
      <c r="F29" s="48">
        <v>2480</v>
      </c>
      <c r="G29" s="49">
        <f t="shared" si="0"/>
        <v>3504240</v>
      </c>
      <c r="H29" s="91"/>
      <c r="I29" s="50">
        <f t="shared" si="1"/>
        <v>0</v>
      </c>
    </row>
    <row r="30" spans="1:14" ht="15" customHeight="1" x14ac:dyDescent="0.25">
      <c r="A30" s="44">
        <v>21</v>
      </c>
      <c r="B30" s="45"/>
      <c r="C30" s="45" t="s">
        <v>30</v>
      </c>
      <c r="D30" s="58"/>
      <c r="E30" s="47">
        <v>0</v>
      </c>
      <c r="F30" s="48">
        <v>1965.21</v>
      </c>
      <c r="G30" s="49">
        <f t="shared" si="0"/>
        <v>0</v>
      </c>
      <c r="H30" s="91"/>
      <c r="I30" s="50">
        <f t="shared" si="1"/>
        <v>0</v>
      </c>
    </row>
    <row r="31" spans="1:14" ht="15" customHeight="1" x14ac:dyDescent="0.25">
      <c r="A31" s="44">
        <v>22</v>
      </c>
      <c r="B31" s="45"/>
      <c r="C31" s="45" t="s">
        <v>31</v>
      </c>
      <c r="D31" s="45"/>
      <c r="E31" s="59">
        <v>0</v>
      </c>
      <c r="F31" s="60">
        <v>1860.4</v>
      </c>
      <c r="G31" s="49">
        <f t="shared" si="0"/>
        <v>0</v>
      </c>
      <c r="H31" s="91"/>
      <c r="I31" s="50">
        <f t="shared" si="1"/>
        <v>0</v>
      </c>
    </row>
    <row r="32" spans="1:14" ht="15" customHeight="1" x14ac:dyDescent="0.25">
      <c r="A32" s="44">
        <v>23</v>
      </c>
      <c r="B32" s="45"/>
      <c r="C32" s="45" t="s">
        <v>32</v>
      </c>
      <c r="D32" s="45"/>
      <c r="E32" s="59">
        <v>0</v>
      </c>
      <c r="F32" s="60">
        <v>1755.58</v>
      </c>
      <c r="G32" s="49">
        <f t="shared" si="0"/>
        <v>0</v>
      </c>
      <c r="H32" s="91"/>
      <c r="I32" s="50">
        <f t="shared" si="1"/>
        <v>0</v>
      </c>
    </row>
    <row r="33" spans="1:9" ht="15" customHeight="1" x14ac:dyDescent="0.25">
      <c r="A33" s="44">
        <v>24</v>
      </c>
      <c r="B33" s="45"/>
      <c r="C33" s="45" t="s">
        <v>33</v>
      </c>
      <c r="D33" s="45"/>
      <c r="E33" s="59">
        <v>0</v>
      </c>
      <c r="F33" s="60">
        <v>1755.58</v>
      </c>
      <c r="G33" s="49">
        <f t="shared" si="0"/>
        <v>0</v>
      </c>
      <c r="H33" s="91"/>
      <c r="I33" s="50">
        <f t="shared" si="1"/>
        <v>0</v>
      </c>
    </row>
    <row r="34" spans="1:9" ht="15" customHeight="1" x14ac:dyDescent="0.25">
      <c r="A34" s="44">
        <v>25</v>
      </c>
      <c r="B34" s="45" t="s">
        <v>46</v>
      </c>
      <c r="C34" s="45" t="s">
        <v>29</v>
      </c>
      <c r="D34" s="58"/>
      <c r="E34" s="47">
        <v>144</v>
      </c>
      <c r="F34" s="48">
        <v>1570</v>
      </c>
      <c r="G34" s="49">
        <f t="shared" si="0"/>
        <v>226080</v>
      </c>
      <c r="H34" s="91"/>
      <c r="I34" s="50">
        <f t="shared" si="1"/>
        <v>0</v>
      </c>
    </row>
    <row r="35" spans="1:9" ht="15" customHeight="1" x14ac:dyDescent="0.25">
      <c r="A35" s="44">
        <v>26</v>
      </c>
      <c r="B35" s="45"/>
      <c r="C35" s="45" t="s">
        <v>30</v>
      </c>
      <c r="D35" s="58"/>
      <c r="E35" s="47">
        <v>0</v>
      </c>
      <c r="F35" s="48">
        <v>1177.23</v>
      </c>
      <c r="G35" s="49">
        <f t="shared" si="0"/>
        <v>0</v>
      </c>
      <c r="H35" s="91"/>
      <c r="I35" s="50">
        <f t="shared" si="1"/>
        <v>0</v>
      </c>
    </row>
    <row r="36" spans="1:9" ht="15" customHeight="1" x14ac:dyDescent="0.25">
      <c r="A36" s="44">
        <v>27</v>
      </c>
      <c r="B36" s="45"/>
      <c r="C36" s="45" t="s">
        <v>31</v>
      </c>
      <c r="D36" s="45"/>
      <c r="E36" s="59">
        <v>0</v>
      </c>
      <c r="F36" s="60">
        <v>999.48</v>
      </c>
      <c r="G36" s="61">
        <f t="shared" si="0"/>
        <v>0</v>
      </c>
      <c r="H36" s="91"/>
      <c r="I36" s="50">
        <f t="shared" si="1"/>
        <v>0</v>
      </c>
    </row>
    <row r="37" spans="1:9" ht="15" customHeight="1" x14ac:dyDescent="0.25">
      <c r="A37" s="44">
        <v>28</v>
      </c>
      <c r="B37" s="45"/>
      <c r="C37" s="45" t="s">
        <v>32</v>
      </c>
      <c r="D37" s="45"/>
      <c r="E37" s="59">
        <v>0</v>
      </c>
      <c r="F37" s="60">
        <v>928.16</v>
      </c>
      <c r="G37" s="61">
        <f t="shared" si="0"/>
        <v>0</v>
      </c>
      <c r="H37" s="91"/>
      <c r="I37" s="50">
        <f t="shared" si="1"/>
        <v>0</v>
      </c>
    </row>
    <row r="38" spans="1:9" ht="15" customHeight="1" thickBot="1" x14ac:dyDescent="0.3">
      <c r="A38" s="93">
        <v>29</v>
      </c>
      <c r="B38" s="62"/>
      <c r="C38" s="62" t="s">
        <v>33</v>
      </c>
      <c r="D38" s="62"/>
      <c r="E38" s="63">
        <v>0</v>
      </c>
      <c r="F38" s="64">
        <v>928.16</v>
      </c>
      <c r="G38" s="65">
        <f t="shared" si="0"/>
        <v>0</v>
      </c>
      <c r="H38" s="92"/>
      <c r="I38" s="66">
        <f t="shared" si="1"/>
        <v>0</v>
      </c>
    </row>
    <row r="39" spans="1:9" ht="15.75" customHeight="1" x14ac:dyDescent="0.25">
      <c r="A39" s="67" t="s">
        <v>35</v>
      </c>
      <c r="B39" s="68"/>
      <c r="C39" s="68"/>
      <c r="D39" s="69"/>
      <c r="E39" s="70">
        <f>SUM(E10:E28)</f>
        <v>268</v>
      </c>
      <c r="F39" s="71"/>
      <c r="G39" s="72">
        <f>SUM(G10:G28)</f>
        <v>1416935.8900000001</v>
      </c>
      <c r="H39" s="73" t="s">
        <v>36</v>
      </c>
      <c r="I39" s="74">
        <f>SUM(I10:I28)</f>
        <v>0</v>
      </c>
    </row>
    <row r="40" spans="1:9" ht="15" customHeight="1" thickBot="1" x14ac:dyDescent="0.3">
      <c r="A40" s="75" t="s">
        <v>37</v>
      </c>
      <c r="B40" s="76"/>
      <c r="C40" s="76"/>
      <c r="D40" s="77"/>
      <c r="E40" s="78">
        <f>SUM(E29:E35)</f>
        <v>1557</v>
      </c>
      <c r="F40" s="79"/>
      <c r="G40" s="80">
        <f>SUM(G29:G35)</f>
        <v>3730320</v>
      </c>
      <c r="H40" s="81"/>
      <c r="I40" s="82">
        <f>SUM(I29:I35)</f>
        <v>0</v>
      </c>
    </row>
    <row r="41" spans="1:9" ht="15.75" customHeight="1" thickBot="1" x14ac:dyDescent="0.3">
      <c r="A41" s="83" t="s">
        <v>38</v>
      </c>
      <c r="B41" s="84"/>
      <c r="C41" s="84"/>
      <c r="D41" s="84"/>
      <c r="E41" s="79">
        <f>SUM(E39:E40)</f>
        <v>1825</v>
      </c>
      <c r="F41" s="79"/>
      <c r="G41" s="85">
        <f>SUM(G39:G40)</f>
        <v>5147255.8900000006</v>
      </c>
      <c r="H41" s="86"/>
      <c r="I41" s="87">
        <f>SUM(I39:I40)</f>
        <v>0</v>
      </c>
    </row>
    <row r="42" spans="1:9" ht="27.75" customHeight="1" x14ac:dyDescent="0.25">
      <c r="A42" s="88" t="s">
        <v>39</v>
      </c>
      <c r="B42" s="88"/>
      <c r="C42" s="88"/>
      <c r="D42" s="88"/>
      <c r="E42" s="88"/>
      <c r="F42" s="88"/>
      <c r="G42" s="88"/>
      <c r="H42" s="88"/>
      <c r="I42" s="88"/>
    </row>
    <row r="44" spans="1:9" x14ac:dyDescent="0.25">
      <c r="G44" s="89" t="s">
        <v>40</v>
      </c>
      <c r="H44" s="89"/>
      <c r="I44" s="89"/>
    </row>
  </sheetData>
  <sheetProtection algorithmName="SHA-512" hashValue="8q5Rslc6DmTjCX8HesMG7Tx5zXsSL9VdVDXk3dmVho3cOSHN3aI0xw+2dpDfSxPkVDvnv5FQZMjUDhyTqiiZcA==" saltValue="yXFcEUYbvgcKGtPAXzC7YA==" spinCount="100000" sheet="1" objects="1" scenarios="1"/>
  <mergeCells count="38">
    <mergeCell ref="A39:D39"/>
    <mergeCell ref="H39:H41"/>
    <mergeCell ref="A40:D40"/>
    <mergeCell ref="A41:D41"/>
    <mergeCell ref="A42:I42"/>
    <mergeCell ref="G44:I44"/>
    <mergeCell ref="B34:B38"/>
    <mergeCell ref="C34:D34"/>
    <mergeCell ref="C35:D35"/>
    <mergeCell ref="C36:D36"/>
    <mergeCell ref="C37:D37"/>
    <mergeCell ref="C38:D38"/>
    <mergeCell ref="B21:C24"/>
    <mergeCell ref="B25:C28"/>
    <mergeCell ref="B29:B33"/>
    <mergeCell ref="C29:D29"/>
    <mergeCell ref="C30:D30"/>
    <mergeCell ref="C31:D31"/>
    <mergeCell ref="C32:D32"/>
    <mergeCell ref="C33:D33"/>
    <mergeCell ref="A7:D7"/>
    <mergeCell ref="E7:I7"/>
    <mergeCell ref="B8:D8"/>
    <mergeCell ref="B9:D9"/>
    <mergeCell ref="B10:C16"/>
    <mergeCell ref="B17:C20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 xml:space="preserve">&amp;L&amp;UОбразац понуде по партијама&amp;R&amp;14Партија бр. 11.
</oddHead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73C5E-76F5-46C3-9A37-C6A350AFE872}">
  <sheetPr>
    <pageSetUpPr fitToPage="1"/>
  </sheetPr>
  <dimension ref="A1:P42"/>
  <sheetViews>
    <sheetView topLeftCell="A10" workbookViewId="0">
      <selection activeCell="H17" sqref="H17:H27"/>
    </sheetView>
  </sheetViews>
  <sheetFormatPr defaultRowHeight="15" x14ac:dyDescent="0.25"/>
  <cols>
    <col min="1" max="1" width="2.7109375" style="31" customWidth="1"/>
    <col min="2" max="2" width="9" style="31" customWidth="1"/>
    <col min="3" max="3" width="7.85546875" style="31" customWidth="1"/>
    <col min="4" max="4" width="5.7109375" style="31" customWidth="1"/>
    <col min="5" max="5" width="12" style="31" customWidth="1"/>
    <col min="6" max="6" width="12.42578125" style="31" customWidth="1"/>
    <col min="7" max="7" width="13.140625" style="31" bestFit="1" customWidth="1"/>
    <col min="8" max="8" width="13.42578125" style="31" customWidth="1"/>
    <col min="9" max="9" width="21" style="31" customWidth="1"/>
    <col min="10" max="16384" width="9.140625" style="31"/>
  </cols>
  <sheetData>
    <row r="1" spans="1:16" x14ac:dyDescent="0.25">
      <c r="A1" s="28" t="s">
        <v>0</v>
      </c>
      <c r="B1" s="29"/>
      <c r="C1" s="29"/>
      <c r="D1" s="30"/>
      <c r="E1" s="1"/>
      <c r="F1" s="2"/>
      <c r="G1" s="2"/>
      <c r="H1" s="2"/>
      <c r="I1" s="3"/>
    </row>
    <row r="2" spans="1:16" x14ac:dyDescent="0.25">
      <c r="A2" s="32" t="s">
        <v>1</v>
      </c>
      <c r="B2" s="33"/>
      <c r="C2" s="33"/>
      <c r="D2" s="34"/>
      <c r="E2" s="4"/>
      <c r="F2" s="5"/>
      <c r="G2" s="5"/>
      <c r="H2" s="5"/>
      <c r="I2" s="6"/>
    </row>
    <row r="3" spans="1:16" x14ac:dyDescent="0.25">
      <c r="A3" s="32" t="s">
        <v>2</v>
      </c>
      <c r="B3" s="33"/>
      <c r="C3" s="33"/>
      <c r="D3" s="34"/>
      <c r="E3" s="4"/>
      <c r="F3" s="5"/>
      <c r="G3" s="5"/>
      <c r="H3" s="5"/>
      <c r="I3" s="6"/>
    </row>
    <row r="4" spans="1:16" x14ac:dyDescent="0.25">
      <c r="A4" s="32" t="s">
        <v>3</v>
      </c>
      <c r="B4" s="33"/>
      <c r="C4" s="33"/>
      <c r="D4" s="34"/>
      <c r="E4" s="4"/>
      <c r="F4" s="5"/>
      <c r="G4" s="5"/>
      <c r="H4" s="5"/>
      <c r="I4" s="6"/>
    </row>
    <row r="5" spans="1:16" x14ac:dyDescent="0.25">
      <c r="A5" s="32" t="s">
        <v>4</v>
      </c>
      <c r="B5" s="33"/>
      <c r="C5" s="33"/>
      <c r="D5" s="34"/>
      <c r="E5" s="4"/>
      <c r="F5" s="5"/>
      <c r="G5" s="5"/>
      <c r="H5" s="5"/>
      <c r="I5" s="6"/>
    </row>
    <row r="6" spans="1:16" x14ac:dyDescent="0.25">
      <c r="A6" s="32" t="s">
        <v>5</v>
      </c>
      <c r="B6" s="33"/>
      <c r="C6" s="33"/>
      <c r="D6" s="34"/>
      <c r="E6" s="4"/>
      <c r="F6" s="5"/>
      <c r="G6" s="5"/>
      <c r="H6" s="5"/>
      <c r="I6" s="6"/>
    </row>
    <row r="7" spans="1:16" ht="15.75" thickBot="1" x14ac:dyDescent="0.3">
      <c r="A7" s="35" t="s">
        <v>6</v>
      </c>
      <c r="B7" s="36"/>
      <c r="C7" s="36"/>
      <c r="D7" s="37"/>
      <c r="E7" s="7"/>
      <c r="F7" s="8"/>
      <c r="G7" s="8"/>
      <c r="H7" s="8"/>
      <c r="I7" s="9"/>
    </row>
    <row r="8" spans="1:16" ht="96" customHeight="1" x14ac:dyDescent="0.25">
      <c r="A8" s="10" t="s">
        <v>7</v>
      </c>
      <c r="B8" s="11" t="s">
        <v>8</v>
      </c>
      <c r="C8" s="12"/>
      <c r="D8" s="13"/>
      <c r="E8" s="14" t="s">
        <v>9</v>
      </c>
      <c r="F8" s="14" t="s">
        <v>10</v>
      </c>
      <c r="G8" s="15" t="s">
        <v>11</v>
      </c>
      <c r="H8" s="16" t="s">
        <v>12</v>
      </c>
      <c r="I8" s="17" t="s">
        <v>13</v>
      </c>
    </row>
    <row r="9" spans="1:16" ht="15.75" thickBot="1" x14ac:dyDescent="0.3">
      <c r="A9" s="18">
        <v>1</v>
      </c>
      <c r="B9" s="19">
        <v>2</v>
      </c>
      <c r="C9" s="20"/>
      <c r="D9" s="21"/>
      <c r="E9" s="22">
        <v>3</v>
      </c>
      <c r="F9" s="22">
        <v>4</v>
      </c>
      <c r="G9" s="23" t="s">
        <v>14</v>
      </c>
      <c r="H9" s="24">
        <v>6</v>
      </c>
      <c r="I9" s="25" t="s">
        <v>15</v>
      </c>
    </row>
    <row r="10" spans="1:16" ht="15" customHeight="1" x14ac:dyDescent="0.25">
      <c r="A10" s="38">
        <v>1</v>
      </c>
      <c r="B10" s="39" t="s">
        <v>16</v>
      </c>
      <c r="C10" s="39"/>
      <c r="D10" s="40" t="s">
        <v>17</v>
      </c>
      <c r="E10" s="41">
        <v>0</v>
      </c>
      <c r="F10" s="42">
        <v>16966.59</v>
      </c>
      <c r="G10" s="43">
        <f t="shared" ref="G10:G34" si="0">F10*E10</f>
        <v>0</v>
      </c>
      <c r="H10" s="90"/>
      <c r="I10" s="26">
        <f>H10*E10</f>
        <v>0</v>
      </c>
      <c r="J10" s="27"/>
      <c r="K10" s="27"/>
      <c r="L10" s="27"/>
      <c r="M10" s="27"/>
      <c r="N10" s="27"/>
      <c r="O10" s="27"/>
      <c r="P10" s="27"/>
    </row>
    <row r="11" spans="1:16" x14ac:dyDescent="0.25">
      <c r="A11" s="44">
        <v>2</v>
      </c>
      <c r="B11" s="45"/>
      <c r="C11" s="45"/>
      <c r="D11" s="46" t="s">
        <v>18</v>
      </c>
      <c r="E11" s="47">
        <v>7</v>
      </c>
      <c r="F11" s="48">
        <v>9550.75</v>
      </c>
      <c r="G11" s="49">
        <f t="shared" si="0"/>
        <v>66855.25</v>
      </c>
      <c r="H11" s="91"/>
      <c r="I11" s="50">
        <f t="shared" ref="I11:I34" si="1">H11*E11</f>
        <v>0</v>
      </c>
    </row>
    <row r="12" spans="1:16" x14ac:dyDescent="0.25">
      <c r="A12" s="44">
        <v>3</v>
      </c>
      <c r="B12" s="45"/>
      <c r="C12" s="45"/>
      <c r="D12" s="46" t="s">
        <v>19</v>
      </c>
      <c r="E12" s="47">
        <v>150</v>
      </c>
      <c r="F12" s="48">
        <v>5120.5</v>
      </c>
      <c r="G12" s="49">
        <f t="shared" si="0"/>
        <v>768075</v>
      </c>
      <c r="H12" s="91"/>
      <c r="I12" s="50">
        <f t="shared" si="1"/>
        <v>0</v>
      </c>
    </row>
    <row r="13" spans="1:16" x14ac:dyDescent="0.25">
      <c r="A13" s="44">
        <v>4</v>
      </c>
      <c r="B13" s="45"/>
      <c r="C13" s="45"/>
      <c r="D13" s="46" t="s">
        <v>20</v>
      </c>
      <c r="E13" s="47">
        <v>150</v>
      </c>
      <c r="F13" s="48">
        <v>3850</v>
      </c>
      <c r="G13" s="49">
        <f t="shared" si="0"/>
        <v>577500</v>
      </c>
      <c r="H13" s="91"/>
      <c r="I13" s="50">
        <f t="shared" si="1"/>
        <v>0</v>
      </c>
      <c r="O13" s="51"/>
      <c r="P13" s="51"/>
    </row>
    <row r="14" spans="1:16" x14ac:dyDescent="0.25">
      <c r="A14" s="44">
        <v>5</v>
      </c>
      <c r="B14" s="45"/>
      <c r="C14" s="45"/>
      <c r="D14" s="46" t="s">
        <v>21</v>
      </c>
      <c r="E14" s="47">
        <v>150</v>
      </c>
      <c r="F14" s="48">
        <v>3000</v>
      </c>
      <c r="G14" s="49">
        <f t="shared" si="0"/>
        <v>450000</v>
      </c>
      <c r="H14" s="91"/>
      <c r="I14" s="50">
        <f t="shared" si="1"/>
        <v>0</v>
      </c>
      <c r="O14" s="51"/>
      <c r="P14" s="51"/>
    </row>
    <row r="15" spans="1:16" x14ac:dyDescent="0.25">
      <c r="A15" s="44">
        <v>6</v>
      </c>
      <c r="B15" s="45"/>
      <c r="C15" s="45"/>
      <c r="D15" s="46" t="s">
        <v>22</v>
      </c>
      <c r="E15" s="47">
        <v>0</v>
      </c>
      <c r="F15" s="48">
        <v>2747.25</v>
      </c>
      <c r="G15" s="49">
        <f t="shared" si="0"/>
        <v>0</v>
      </c>
      <c r="H15" s="91"/>
      <c r="I15" s="50">
        <f t="shared" si="1"/>
        <v>0</v>
      </c>
    </row>
    <row r="16" spans="1:16" x14ac:dyDescent="0.25">
      <c r="A16" s="44">
        <v>7</v>
      </c>
      <c r="B16" s="45"/>
      <c r="C16" s="45"/>
      <c r="D16" s="46" t="s">
        <v>23</v>
      </c>
      <c r="E16" s="47">
        <v>0</v>
      </c>
      <c r="F16" s="48">
        <v>2600</v>
      </c>
      <c r="G16" s="49">
        <f t="shared" si="0"/>
        <v>0</v>
      </c>
      <c r="H16" s="91"/>
      <c r="I16" s="50">
        <f t="shared" si="1"/>
        <v>0</v>
      </c>
    </row>
    <row r="17" spans="1:14" ht="15" customHeight="1" x14ac:dyDescent="0.25">
      <c r="A17" s="44">
        <v>8</v>
      </c>
      <c r="B17" s="45" t="s">
        <v>44</v>
      </c>
      <c r="C17" s="45"/>
      <c r="D17" s="46" t="s">
        <v>17</v>
      </c>
      <c r="E17" s="47">
        <v>0</v>
      </c>
      <c r="F17" s="48">
        <v>16464.25</v>
      </c>
      <c r="G17" s="49">
        <f t="shared" si="0"/>
        <v>0</v>
      </c>
      <c r="H17" s="91"/>
      <c r="I17" s="50">
        <f t="shared" si="1"/>
        <v>0</v>
      </c>
      <c r="N17" s="51"/>
    </row>
    <row r="18" spans="1:14" x14ac:dyDescent="0.25">
      <c r="A18" s="44">
        <v>9</v>
      </c>
      <c r="B18" s="45"/>
      <c r="C18" s="45"/>
      <c r="D18" s="46" t="s">
        <v>18</v>
      </c>
      <c r="E18" s="47">
        <v>0</v>
      </c>
      <c r="F18" s="48">
        <v>11690.25</v>
      </c>
      <c r="G18" s="49">
        <f t="shared" si="0"/>
        <v>0</v>
      </c>
      <c r="H18" s="91"/>
      <c r="I18" s="50">
        <f t="shared" si="1"/>
        <v>0</v>
      </c>
    </row>
    <row r="19" spans="1:14" x14ac:dyDescent="0.25">
      <c r="A19" s="44">
        <v>10</v>
      </c>
      <c r="B19" s="45"/>
      <c r="C19" s="45"/>
      <c r="D19" s="46" t="s">
        <v>19</v>
      </c>
      <c r="E19" s="47">
        <v>0</v>
      </c>
      <c r="F19" s="48">
        <v>9273.91</v>
      </c>
      <c r="G19" s="49">
        <f t="shared" si="0"/>
        <v>0</v>
      </c>
      <c r="H19" s="91"/>
      <c r="I19" s="50">
        <f t="shared" si="1"/>
        <v>0</v>
      </c>
    </row>
    <row r="20" spans="1:14" x14ac:dyDescent="0.25">
      <c r="A20" s="44">
        <v>11</v>
      </c>
      <c r="B20" s="45"/>
      <c r="C20" s="45"/>
      <c r="D20" s="46" t="s">
        <v>20</v>
      </c>
      <c r="E20" s="47">
        <v>7</v>
      </c>
      <c r="F20" s="48">
        <v>6971.25</v>
      </c>
      <c r="G20" s="49">
        <f t="shared" si="0"/>
        <v>48798.75</v>
      </c>
      <c r="H20" s="91"/>
      <c r="I20" s="50">
        <f t="shared" si="1"/>
        <v>0</v>
      </c>
    </row>
    <row r="21" spans="1:14" ht="15" customHeight="1" x14ac:dyDescent="0.25">
      <c r="A21" s="44">
        <v>12</v>
      </c>
      <c r="B21" s="45" t="s">
        <v>45</v>
      </c>
      <c r="C21" s="45"/>
      <c r="D21" s="46" t="s">
        <v>17</v>
      </c>
      <c r="E21" s="47">
        <v>0</v>
      </c>
      <c r="F21" s="48">
        <v>11756.25</v>
      </c>
      <c r="G21" s="49">
        <f t="shared" si="0"/>
        <v>0</v>
      </c>
      <c r="H21" s="91"/>
      <c r="I21" s="50">
        <f t="shared" si="1"/>
        <v>0</v>
      </c>
    </row>
    <row r="22" spans="1:14" x14ac:dyDescent="0.25">
      <c r="A22" s="44">
        <v>13</v>
      </c>
      <c r="B22" s="45"/>
      <c r="C22" s="45"/>
      <c r="D22" s="46" t="s">
        <v>18</v>
      </c>
      <c r="E22" s="47">
        <v>0</v>
      </c>
      <c r="F22" s="48">
        <v>8143.66</v>
      </c>
      <c r="G22" s="49">
        <f t="shared" si="0"/>
        <v>0</v>
      </c>
      <c r="H22" s="91"/>
      <c r="I22" s="50">
        <f t="shared" si="1"/>
        <v>0</v>
      </c>
    </row>
    <row r="23" spans="1:14" x14ac:dyDescent="0.25">
      <c r="A23" s="44">
        <v>14</v>
      </c>
      <c r="B23" s="45"/>
      <c r="C23" s="45"/>
      <c r="D23" s="46" t="s">
        <v>19</v>
      </c>
      <c r="E23" s="47">
        <v>0</v>
      </c>
      <c r="F23" s="48">
        <v>5289.16</v>
      </c>
      <c r="G23" s="49">
        <f t="shared" si="0"/>
        <v>0</v>
      </c>
      <c r="H23" s="91"/>
      <c r="I23" s="50">
        <f t="shared" si="1"/>
        <v>0</v>
      </c>
    </row>
    <row r="24" spans="1:14" ht="15" customHeight="1" x14ac:dyDescent="0.25">
      <c r="A24" s="44">
        <v>15</v>
      </c>
      <c r="B24" s="45"/>
      <c r="C24" s="45"/>
      <c r="D24" s="46" t="s">
        <v>20</v>
      </c>
      <c r="E24" s="47">
        <v>6</v>
      </c>
      <c r="F24" s="48">
        <v>3776.66</v>
      </c>
      <c r="G24" s="49">
        <f t="shared" si="0"/>
        <v>22659.96</v>
      </c>
      <c r="H24" s="91"/>
      <c r="I24" s="50">
        <f t="shared" si="1"/>
        <v>0</v>
      </c>
    </row>
    <row r="25" spans="1:14" ht="15" customHeight="1" x14ac:dyDescent="0.25">
      <c r="A25" s="44">
        <v>16</v>
      </c>
      <c r="B25" s="45" t="s">
        <v>28</v>
      </c>
      <c r="C25" s="45" t="s">
        <v>29</v>
      </c>
      <c r="D25" s="58"/>
      <c r="E25" s="47">
        <v>2306</v>
      </c>
      <c r="F25" s="48">
        <v>2480</v>
      </c>
      <c r="G25" s="49">
        <f t="shared" si="0"/>
        <v>5718880</v>
      </c>
      <c r="H25" s="91"/>
      <c r="I25" s="50">
        <f t="shared" si="1"/>
        <v>0</v>
      </c>
    </row>
    <row r="26" spans="1:14" x14ac:dyDescent="0.25">
      <c r="A26" s="44">
        <v>17</v>
      </c>
      <c r="B26" s="45"/>
      <c r="C26" s="45" t="s">
        <v>30</v>
      </c>
      <c r="D26" s="58"/>
      <c r="E26" s="47">
        <v>0</v>
      </c>
      <c r="F26" s="48">
        <v>1965.21</v>
      </c>
      <c r="G26" s="49">
        <f t="shared" si="0"/>
        <v>0</v>
      </c>
      <c r="H26" s="91"/>
      <c r="I26" s="50">
        <f t="shared" si="1"/>
        <v>0</v>
      </c>
    </row>
    <row r="27" spans="1:14" ht="15" customHeight="1" x14ac:dyDescent="0.25">
      <c r="A27" s="44">
        <v>18</v>
      </c>
      <c r="B27" s="45"/>
      <c r="C27" s="45" t="s">
        <v>31</v>
      </c>
      <c r="D27" s="45"/>
      <c r="E27" s="59">
        <v>0</v>
      </c>
      <c r="F27" s="60">
        <v>1860.4</v>
      </c>
      <c r="G27" s="49">
        <f t="shared" si="0"/>
        <v>0</v>
      </c>
      <c r="H27" s="91"/>
      <c r="I27" s="50">
        <f t="shared" si="1"/>
        <v>0</v>
      </c>
    </row>
    <row r="28" spans="1:14" x14ac:dyDescent="0.25">
      <c r="A28" s="44">
        <v>19</v>
      </c>
      <c r="B28" s="45"/>
      <c r="C28" s="45" t="s">
        <v>32</v>
      </c>
      <c r="D28" s="45"/>
      <c r="E28" s="59">
        <v>0</v>
      </c>
      <c r="F28" s="60">
        <v>1755.58</v>
      </c>
      <c r="G28" s="49">
        <f t="shared" si="0"/>
        <v>0</v>
      </c>
      <c r="H28" s="91"/>
      <c r="I28" s="50">
        <f t="shared" si="1"/>
        <v>0</v>
      </c>
    </row>
    <row r="29" spans="1:14" ht="15" customHeight="1" x14ac:dyDescent="0.25">
      <c r="A29" s="44">
        <v>20</v>
      </c>
      <c r="B29" s="45"/>
      <c r="C29" s="45" t="s">
        <v>33</v>
      </c>
      <c r="D29" s="45"/>
      <c r="E29" s="59">
        <v>0</v>
      </c>
      <c r="F29" s="60">
        <v>1755.58</v>
      </c>
      <c r="G29" s="49">
        <f t="shared" si="0"/>
        <v>0</v>
      </c>
      <c r="H29" s="91"/>
      <c r="I29" s="50">
        <f t="shared" si="1"/>
        <v>0</v>
      </c>
    </row>
    <row r="30" spans="1:14" ht="15" customHeight="1" x14ac:dyDescent="0.25">
      <c r="A30" s="44">
        <v>21</v>
      </c>
      <c r="B30" s="45" t="s">
        <v>46</v>
      </c>
      <c r="C30" s="45" t="s">
        <v>29</v>
      </c>
      <c r="D30" s="58"/>
      <c r="E30" s="47">
        <v>40</v>
      </c>
      <c r="F30" s="48">
        <v>1570</v>
      </c>
      <c r="G30" s="49">
        <f t="shared" si="0"/>
        <v>62800</v>
      </c>
      <c r="H30" s="91"/>
      <c r="I30" s="50">
        <f t="shared" si="1"/>
        <v>0</v>
      </c>
    </row>
    <row r="31" spans="1:14" ht="15" customHeight="1" x14ac:dyDescent="0.25">
      <c r="A31" s="44">
        <v>22</v>
      </c>
      <c r="B31" s="45"/>
      <c r="C31" s="45" t="s">
        <v>30</v>
      </c>
      <c r="D31" s="58"/>
      <c r="E31" s="47">
        <v>0</v>
      </c>
      <c r="F31" s="48">
        <v>1177.23</v>
      </c>
      <c r="G31" s="49">
        <f t="shared" si="0"/>
        <v>0</v>
      </c>
      <c r="H31" s="91"/>
      <c r="I31" s="50">
        <f t="shared" si="1"/>
        <v>0</v>
      </c>
    </row>
    <row r="32" spans="1:14" ht="15" customHeight="1" x14ac:dyDescent="0.25">
      <c r="A32" s="44">
        <v>23</v>
      </c>
      <c r="B32" s="45"/>
      <c r="C32" s="45" t="s">
        <v>31</v>
      </c>
      <c r="D32" s="45"/>
      <c r="E32" s="59">
        <v>0</v>
      </c>
      <c r="F32" s="60">
        <v>999.48</v>
      </c>
      <c r="G32" s="61">
        <f t="shared" si="0"/>
        <v>0</v>
      </c>
      <c r="H32" s="91"/>
      <c r="I32" s="50">
        <f t="shared" si="1"/>
        <v>0</v>
      </c>
    </row>
    <row r="33" spans="1:9" ht="15" customHeight="1" x14ac:dyDescent="0.25">
      <c r="A33" s="44">
        <v>24</v>
      </c>
      <c r="B33" s="45"/>
      <c r="C33" s="45" t="s">
        <v>32</v>
      </c>
      <c r="D33" s="45"/>
      <c r="E33" s="59">
        <v>0</v>
      </c>
      <c r="F33" s="60">
        <v>928.16</v>
      </c>
      <c r="G33" s="61">
        <f t="shared" si="0"/>
        <v>0</v>
      </c>
      <c r="H33" s="91"/>
      <c r="I33" s="50">
        <f t="shared" si="1"/>
        <v>0</v>
      </c>
    </row>
    <row r="34" spans="1:9" ht="15" customHeight="1" thickBot="1" x14ac:dyDescent="0.3">
      <c r="A34" s="94">
        <v>25</v>
      </c>
      <c r="B34" s="95"/>
      <c r="C34" s="95" t="s">
        <v>33</v>
      </c>
      <c r="D34" s="95"/>
      <c r="E34" s="96">
        <v>0</v>
      </c>
      <c r="F34" s="97">
        <v>928.16</v>
      </c>
      <c r="G34" s="98">
        <f t="shared" si="0"/>
        <v>0</v>
      </c>
      <c r="H34" s="91"/>
      <c r="I34" s="50">
        <f t="shared" si="1"/>
        <v>0</v>
      </c>
    </row>
    <row r="35" spans="1:9" ht="15" customHeight="1" x14ac:dyDescent="0.25">
      <c r="A35" s="99" t="s">
        <v>35</v>
      </c>
      <c r="B35" s="100"/>
      <c r="C35" s="100"/>
      <c r="D35" s="101"/>
      <c r="E35" s="102">
        <f>SUM(E10:E24)</f>
        <v>470</v>
      </c>
      <c r="F35" s="103"/>
      <c r="G35" s="104">
        <f>SUM(G10:G24)</f>
        <v>1933888.96</v>
      </c>
      <c r="H35" s="73" t="s">
        <v>36</v>
      </c>
      <c r="I35" s="74">
        <f>SUM(I10:I24)</f>
        <v>0</v>
      </c>
    </row>
    <row r="36" spans="1:9" ht="15" customHeight="1" thickBot="1" x14ac:dyDescent="0.3">
      <c r="A36" s="75" t="s">
        <v>37</v>
      </c>
      <c r="B36" s="76"/>
      <c r="C36" s="76"/>
      <c r="D36" s="77"/>
      <c r="E36" s="78">
        <f>SUM(E25:E31)</f>
        <v>2346</v>
      </c>
      <c r="F36" s="79"/>
      <c r="G36" s="80">
        <f>SUM(G25:G31)</f>
        <v>5781680</v>
      </c>
      <c r="H36" s="81"/>
      <c r="I36" s="82">
        <f>SUM(I25:I31)</f>
        <v>0</v>
      </c>
    </row>
    <row r="37" spans="1:9" ht="15" customHeight="1" thickBot="1" x14ac:dyDescent="0.3">
      <c r="A37" s="83" t="s">
        <v>38</v>
      </c>
      <c r="B37" s="84"/>
      <c r="C37" s="84"/>
      <c r="D37" s="84"/>
      <c r="E37" s="79">
        <f>SUM(E35:E36)</f>
        <v>2816</v>
      </c>
      <c r="F37" s="79"/>
      <c r="G37" s="85">
        <f>SUM(G35:G36)</f>
        <v>7715568.96</v>
      </c>
      <c r="H37" s="86"/>
      <c r="I37" s="87">
        <f>SUM(I35:I36)</f>
        <v>0</v>
      </c>
    </row>
    <row r="38" spans="1:9" ht="27.75" customHeight="1" x14ac:dyDescent="0.25">
      <c r="A38" s="88" t="s">
        <v>39</v>
      </c>
      <c r="B38" s="88"/>
      <c r="C38" s="88"/>
      <c r="D38" s="88"/>
      <c r="E38" s="88"/>
      <c r="F38" s="88"/>
      <c r="G38" s="88"/>
      <c r="H38" s="88"/>
      <c r="I38" s="88"/>
    </row>
    <row r="40" spans="1:9" x14ac:dyDescent="0.25">
      <c r="G40" s="89" t="s">
        <v>40</v>
      </c>
      <c r="H40" s="89"/>
      <c r="I40" s="89"/>
    </row>
    <row r="41" spans="1:9" ht="15.75" customHeight="1" x14ac:dyDescent="0.25"/>
    <row r="42" spans="1:9" ht="27.75" customHeight="1" x14ac:dyDescent="0.25"/>
  </sheetData>
  <sheetProtection algorithmName="SHA-512" hashValue="F48PX2FQ1f9npxNOu0Bm7SMul2gw0/K6dcWk2dCKh8fIuIjj+XckPMp1x2fLatMFeN7v05NKlO7UD4uP0flwHA==" saltValue="LR5djlPs5oofC5aKsNL/9g==" spinCount="100000" sheet="1" objects="1" scenarios="1"/>
  <mergeCells count="37">
    <mergeCell ref="A35:D35"/>
    <mergeCell ref="H35:H37"/>
    <mergeCell ref="A36:D36"/>
    <mergeCell ref="A37:D37"/>
    <mergeCell ref="A38:I38"/>
    <mergeCell ref="G40:I40"/>
    <mergeCell ref="B30:B34"/>
    <mergeCell ref="C30:D30"/>
    <mergeCell ref="C31:D31"/>
    <mergeCell ref="C32:D32"/>
    <mergeCell ref="C33:D33"/>
    <mergeCell ref="C34:D34"/>
    <mergeCell ref="B21:C24"/>
    <mergeCell ref="B25:B29"/>
    <mergeCell ref="C25:D25"/>
    <mergeCell ref="C26:D26"/>
    <mergeCell ref="C27:D27"/>
    <mergeCell ref="C28:D28"/>
    <mergeCell ref="C29:D29"/>
    <mergeCell ref="A7:D7"/>
    <mergeCell ref="E7:I7"/>
    <mergeCell ref="B8:D8"/>
    <mergeCell ref="B9:D9"/>
    <mergeCell ref="B10:C16"/>
    <mergeCell ref="B17:C20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 xml:space="preserve">&amp;L&amp;UОбразац понуде по партијама&amp;R&amp;14Партија бр. 13.
</oddHeader>
    <oddFooter>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90F1E-1E46-45EA-AD34-D8F1831F2563}">
  <sheetPr>
    <pageSetUpPr fitToPage="1"/>
  </sheetPr>
  <dimension ref="A1:P44"/>
  <sheetViews>
    <sheetView topLeftCell="A19" workbookViewId="0">
      <selection activeCell="H23" sqref="H23:H30"/>
    </sheetView>
  </sheetViews>
  <sheetFormatPr defaultRowHeight="15" x14ac:dyDescent="0.25"/>
  <cols>
    <col min="1" max="1" width="2.7109375" style="31" customWidth="1"/>
    <col min="2" max="2" width="9" style="31" customWidth="1"/>
    <col min="3" max="3" width="7.85546875" style="31" customWidth="1"/>
    <col min="4" max="4" width="5.7109375" style="31" customWidth="1"/>
    <col min="5" max="5" width="12" style="31" customWidth="1"/>
    <col min="6" max="6" width="12.42578125" style="31" customWidth="1"/>
    <col min="7" max="7" width="13.140625" style="31" bestFit="1" customWidth="1"/>
    <col min="8" max="8" width="13.42578125" style="31" customWidth="1"/>
    <col min="9" max="9" width="21" style="31" customWidth="1"/>
    <col min="10" max="16384" width="9.140625" style="31"/>
  </cols>
  <sheetData>
    <row r="1" spans="1:16" x14ac:dyDescent="0.25">
      <c r="A1" s="28" t="s">
        <v>0</v>
      </c>
      <c r="B1" s="29"/>
      <c r="C1" s="29"/>
      <c r="D1" s="30"/>
      <c r="E1" s="1"/>
      <c r="F1" s="2"/>
      <c r="G1" s="2"/>
      <c r="H1" s="2"/>
      <c r="I1" s="3"/>
    </row>
    <row r="2" spans="1:16" x14ac:dyDescent="0.25">
      <c r="A2" s="32" t="s">
        <v>1</v>
      </c>
      <c r="B2" s="33"/>
      <c r="C2" s="33"/>
      <c r="D2" s="34"/>
      <c r="E2" s="4"/>
      <c r="F2" s="5"/>
      <c r="G2" s="5"/>
      <c r="H2" s="5"/>
      <c r="I2" s="6"/>
    </row>
    <row r="3" spans="1:16" x14ac:dyDescent="0.25">
      <c r="A3" s="32" t="s">
        <v>2</v>
      </c>
      <c r="B3" s="33"/>
      <c r="C3" s="33"/>
      <c r="D3" s="34"/>
      <c r="E3" s="4"/>
      <c r="F3" s="5"/>
      <c r="G3" s="5"/>
      <c r="H3" s="5"/>
      <c r="I3" s="6"/>
    </row>
    <row r="4" spans="1:16" x14ac:dyDescent="0.25">
      <c r="A4" s="32" t="s">
        <v>3</v>
      </c>
      <c r="B4" s="33"/>
      <c r="C4" s="33"/>
      <c r="D4" s="34"/>
      <c r="E4" s="4"/>
      <c r="F4" s="5"/>
      <c r="G4" s="5"/>
      <c r="H4" s="5"/>
      <c r="I4" s="6"/>
    </row>
    <row r="5" spans="1:16" x14ac:dyDescent="0.25">
      <c r="A5" s="32" t="s">
        <v>4</v>
      </c>
      <c r="B5" s="33"/>
      <c r="C5" s="33"/>
      <c r="D5" s="34"/>
      <c r="E5" s="4"/>
      <c r="F5" s="5"/>
      <c r="G5" s="5"/>
      <c r="H5" s="5"/>
      <c r="I5" s="6"/>
    </row>
    <row r="6" spans="1:16" x14ac:dyDescent="0.25">
      <c r="A6" s="32" t="s">
        <v>5</v>
      </c>
      <c r="B6" s="33"/>
      <c r="C6" s="33"/>
      <c r="D6" s="34"/>
      <c r="E6" s="4"/>
      <c r="F6" s="5"/>
      <c r="G6" s="5"/>
      <c r="H6" s="5"/>
      <c r="I6" s="6"/>
    </row>
    <row r="7" spans="1:16" ht="15.75" thickBot="1" x14ac:dyDescent="0.3">
      <c r="A7" s="35" t="s">
        <v>6</v>
      </c>
      <c r="B7" s="36"/>
      <c r="C7" s="36"/>
      <c r="D7" s="37"/>
      <c r="E7" s="7"/>
      <c r="F7" s="8"/>
      <c r="G7" s="8"/>
      <c r="H7" s="8"/>
      <c r="I7" s="9"/>
    </row>
    <row r="8" spans="1:16" ht="96" customHeight="1" x14ac:dyDescent="0.25">
      <c r="A8" s="10" t="s">
        <v>7</v>
      </c>
      <c r="B8" s="11" t="s">
        <v>8</v>
      </c>
      <c r="C8" s="12"/>
      <c r="D8" s="13"/>
      <c r="E8" s="14" t="s">
        <v>9</v>
      </c>
      <c r="F8" s="14" t="s">
        <v>10</v>
      </c>
      <c r="G8" s="15" t="s">
        <v>11</v>
      </c>
      <c r="H8" s="16" t="s">
        <v>12</v>
      </c>
      <c r="I8" s="17" t="s">
        <v>13</v>
      </c>
    </row>
    <row r="9" spans="1:16" ht="15.75" thickBot="1" x14ac:dyDescent="0.3">
      <c r="A9" s="18">
        <v>1</v>
      </c>
      <c r="B9" s="19">
        <v>2</v>
      </c>
      <c r="C9" s="20"/>
      <c r="D9" s="21"/>
      <c r="E9" s="22">
        <v>3</v>
      </c>
      <c r="F9" s="22">
        <v>4</v>
      </c>
      <c r="G9" s="23" t="s">
        <v>14</v>
      </c>
      <c r="H9" s="24">
        <v>6</v>
      </c>
      <c r="I9" s="25" t="s">
        <v>15</v>
      </c>
    </row>
    <row r="10" spans="1:16" ht="15" customHeight="1" x14ac:dyDescent="0.25">
      <c r="A10" s="38">
        <v>1</v>
      </c>
      <c r="B10" s="39" t="s">
        <v>16</v>
      </c>
      <c r="C10" s="39"/>
      <c r="D10" s="40" t="s">
        <v>17</v>
      </c>
      <c r="E10" s="41">
        <v>10</v>
      </c>
      <c r="F10" s="42">
        <v>16966.59</v>
      </c>
      <c r="G10" s="43">
        <f t="shared" ref="G10:G38" si="0">F10*E10</f>
        <v>169665.9</v>
      </c>
      <c r="H10" s="90"/>
      <c r="I10" s="26">
        <f>H10*E10</f>
        <v>0</v>
      </c>
      <c r="J10" s="27"/>
      <c r="K10" s="27"/>
      <c r="L10" s="27"/>
      <c r="M10" s="27"/>
      <c r="N10" s="27"/>
      <c r="O10" s="27"/>
      <c r="P10" s="27"/>
    </row>
    <row r="11" spans="1:16" x14ac:dyDescent="0.25">
      <c r="A11" s="44">
        <v>2</v>
      </c>
      <c r="B11" s="45"/>
      <c r="C11" s="45"/>
      <c r="D11" s="46" t="s">
        <v>18</v>
      </c>
      <c r="E11" s="47">
        <v>20</v>
      </c>
      <c r="F11" s="48">
        <v>9550.75</v>
      </c>
      <c r="G11" s="49">
        <f t="shared" si="0"/>
        <v>191015</v>
      </c>
      <c r="H11" s="91"/>
      <c r="I11" s="50">
        <f t="shared" ref="I11:I38" si="1">H11*E11</f>
        <v>0</v>
      </c>
    </row>
    <row r="12" spans="1:16" x14ac:dyDescent="0.25">
      <c r="A12" s="44">
        <v>3</v>
      </c>
      <c r="B12" s="45"/>
      <c r="C12" s="45"/>
      <c r="D12" s="46" t="s">
        <v>19</v>
      </c>
      <c r="E12" s="47">
        <v>150</v>
      </c>
      <c r="F12" s="48">
        <v>5120.5</v>
      </c>
      <c r="G12" s="49">
        <f t="shared" si="0"/>
        <v>768075</v>
      </c>
      <c r="H12" s="91"/>
      <c r="I12" s="50">
        <f t="shared" si="1"/>
        <v>0</v>
      </c>
    </row>
    <row r="13" spans="1:16" x14ac:dyDescent="0.25">
      <c r="A13" s="44">
        <v>4</v>
      </c>
      <c r="B13" s="45"/>
      <c r="C13" s="45"/>
      <c r="D13" s="46" t="s">
        <v>20</v>
      </c>
      <c r="E13" s="47">
        <v>150</v>
      </c>
      <c r="F13" s="48">
        <v>3850</v>
      </c>
      <c r="G13" s="49">
        <f t="shared" si="0"/>
        <v>577500</v>
      </c>
      <c r="H13" s="91"/>
      <c r="I13" s="50">
        <f t="shared" si="1"/>
        <v>0</v>
      </c>
      <c r="O13" s="51"/>
      <c r="P13" s="51"/>
    </row>
    <row r="14" spans="1:16" x14ac:dyDescent="0.25">
      <c r="A14" s="44">
        <v>5</v>
      </c>
      <c r="B14" s="45"/>
      <c r="C14" s="45"/>
      <c r="D14" s="46" t="s">
        <v>21</v>
      </c>
      <c r="E14" s="47">
        <v>150</v>
      </c>
      <c r="F14" s="48">
        <v>3000</v>
      </c>
      <c r="G14" s="49">
        <f t="shared" si="0"/>
        <v>450000</v>
      </c>
      <c r="H14" s="91"/>
      <c r="I14" s="50">
        <f t="shared" si="1"/>
        <v>0</v>
      </c>
      <c r="O14" s="51"/>
      <c r="P14" s="51"/>
    </row>
    <row r="15" spans="1:16" x14ac:dyDescent="0.25">
      <c r="A15" s="44">
        <v>6</v>
      </c>
      <c r="B15" s="45"/>
      <c r="C15" s="45"/>
      <c r="D15" s="46" t="s">
        <v>22</v>
      </c>
      <c r="E15" s="47">
        <v>26</v>
      </c>
      <c r="F15" s="48">
        <v>2747.25</v>
      </c>
      <c r="G15" s="49">
        <f t="shared" si="0"/>
        <v>71428.5</v>
      </c>
      <c r="H15" s="91"/>
      <c r="I15" s="50">
        <f t="shared" si="1"/>
        <v>0</v>
      </c>
    </row>
    <row r="16" spans="1:16" x14ac:dyDescent="0.25">
      <c r="A16" s="44">
        <v>7</v>
      </c>
      <c r="B16" s="45"/>
      <c r="C16" s="45"/>
      <c r="D16" s="46" t="s">
        <v>23</v>
      </c>
      <c r="E16" s="47">
        <v>0</v>
      </c>
      <c r="F16" s="48">
        <v>2600</v>
      </c>
      <c r="G16" s="49">
        <f t="shared" si="0"/>
        <v>0</v>
      </c>
      <c r="H16" s="91"/>
      <c r="I16" s="50">
        <f t="shared" si="1"/>
        <v>0</v>
      </c>
    </row>
    <row r="17" spans="1:14" ht="15" customHeight="1" x14ac:dyDescent="0.25">
      <c r="A17" s="44">
        <v>8</v>
      </c>
      <c r="B17" s="45" t="s">
        <v>41</v>
      </c>
      <c r="C17" s="45"/>
      <c r="D17" s="46" t="s">
        <v>42</v>
      </c>
      <c r="E17" s="47">
        <v>0</v>
      </c>
      <c r="F17" s="48">
        <v>19329.75</v>
      </c>
      <c r="G17" s="49">
        <f t="shared" si="0"/>
        <v>0</v>
      </c>
      <c r="H17" s="91"/>
      <c r="I17" s="50">
        <f t="shared" si="1"/>
        <v>0</v>
      </c>
      <c r="N17" s="51"/>
    </row>
    <row r="18" spans="1:14" x14ac:dyDescent="0.25">
      <c r="A18" s="44">
        <v>9</v>
      </c>
      <c r="B18" s="45"/>
      <c r="C18" s="45"/>
      <c r="D18" s="46" t="s">
        <v>43</v>
      </c>
      <c r="E18" s="47">
        <v>0</v>
      </c>
      <c r="F18" s="48">
        <v>28113.25</v>
      </c>
      <c r="G18" s="49">
        <f t="shared" si="0"/>
        <v>0</v>
      </c>
      <c r="H18" s="91"/>
      <c r="I18" s="50">
        <f t="shared" si="1"/>
        <v>0</v>
      </c>
    </row>
    <row r="19" spans="1:14" x14ac:dyDescent="0.25">
      <c r="A19" s="44">
        <v>10</v>
      </c>
      <c r="B19" s="45"/>
      <c r="C19" s="45"/>
      <c r="D19" s="46" t="s">
        <v>19</v>
      </c>
      <c r="E19" s="47">
        <v>0</v>
      </c>
      <c r="F19" s="48">
        <v>10432.59</v>
      </c>
      <c r="G19" s="49">
        <f t="shared" si="0"/>
        <v>0</v>
      </c>
      <c r="H19" s="91"/>
      <c r="I19" s="50">
        <f t="shared" si="1"/>
        <v>0</v>
      </c>
    </row>
    <row r="20" spans="1:14" x14ac:dyDescent="0.25">
      <c r="A20" s="44">
        <v>11</v>
      </c>
      <c r="B20" s="45"/>
      <c r="C20" s="45"/>
      <c r="D20" s="46" t="s">
        <v>20</v>
      </c>
      <c r="E20" s="47">
        <v>1</v>
      </c>
      <c r="F20" s="48">
        <v>5550.41</v>
      </c>
      <c r="G20" s="49">
        <f t="shared" si="0"/>
        <v>5550.41</v>
      </c>
      <c r="H20" s="91"/>
      <c r="I20" s="50">
        <f t="shared" si="1"/>
        <v>0</v>
      </c>
    </row>
    <row r="21" spans="1:14" ht="15" customHeight="1" x14ac:dyDescent="0.25">
      <c r="A21" s="44">
        <v>12</v>
      </c>
      <c r="B21" s="45" t="s">
        <v>44</v>
      </c>
      <c r="C21" s="45"/>
      <c r="D21" s="46" t="s">
        <v>17</v>
      </c>
      <c r="E21" s="47">
        <v>0</v>
      </c>
      <c r="F21" s="48">
        <v>16464.25</v>
      </c>
      <c r="G21" s="49">
        <f t="shared" si="0"/>
        <v>0</v>
      </c>
      <c r="H21" s="91"/>
      <c r="I21" s="50">
        <f t="shared" si="1"/>
        <v>0</v>
      </c>
    </row>
    <row r="22" spans="1:14" x14ac:dyDescent="0.25">
      <c r="A22" s="44">
        <v>13</v>
      </c>
      <c r="B22" s="45"/>
      <c r="C22" s="45"/>
      <c r="D22" s="46" t="s">
        <v>18</v>
      </c>
      <c r="E22" s="47">
        <v>0</v>
      </c>
      <c r="F22" s="48">
        <v>11690.25</v>
      </c>
      <c r="G22" s="49">
        <f t="shared" si="0"/>
        <v>0</v>
      </c>
      <c r="H22" s="91"/>
      <c r="I22" s="50">
        <f t="shared" si="1"/>
        <v>0</v>
      </c>
    </row>
    <row r="23" spans="1:14" x14ac:dyDescent="0.25">
      <c r="A23" s="44">
        <v>14</v>
      </c>
      <c r="B23" s="45"/>
      <c r="C23" s="45"/>
      <c r="D23" s="46" t="s">
        <v>19</v>
      </c>
      <c r="E23" s="47">
        <v>0</v>
      </c>
      <c r="F23" s="48">
        <v>9273.91</v>
      </c>
      <c r="G23" s="49">
        <f t="shared" si="0"/>
        <v>0</v>
      </c>
      <c r="H23" s="91"/>
      <c r="I23" s="50">
        <f t="shared" si="1"/>
        <v>0</v>
      </c>
    </row>
    <row r="24" spans="1:14" ht="15" customHeight="1" x14ac:dyDescent="0.25">
      <c r="A24" s="44">
        <v>15</v>
      </c>
      <c r="B24" s="45"/>
      <c r="C24" s="45"/>
      <c r="D24" s="46" t="s">
        <v>20</v>
      </c>
      <c r="E24" s="47">
        <v>8</v>
      </c>
      <c r="F24" s="48">
        <v>6971.25</v>
      </c>
      <c r="G24" s="49">
        <f t="shared" si="0"/>
        <v>55770</v>
      </c>
      <c r="H24" s="91"/>
      <c r="I24" s="50">
        <f t="shared" si="1"/>
        <v>0</v>
      </c>
    </row>
    <row r="25" spans="1:14" ht="15" customHeight="1" x14ac:dyDescent="0.25">
      <c r="A25" s="44">
        <v>16</v>
      </c>
      <c r="B25" s="45" t="s">
        <v>45</v>
      </c>
      <c r="C25" s="45"/>
      <c r="D25" s="46" t="s">
        <v>17</v>
      </c>
      <c r="E25" s="47">
        <v>0</v>
      </c>
      <c r="F25" s="48">
        <v>11756.25</v>
      </c>
      <c r="G25" s="49">
        <f t="shared" si="0"/>
        <v>0</v>
      </c>
      <c r="H25" s="91"/>
      <c r="I25" s="50">
        <f t="shared" si="1"/>
        <v>0</v>
      </c>
    </row>
    <row r="26" spans="1:14" x14ac:dyDescent="0.25">
      <c r="A26" s="44">
        <v>17</v>
      </c>
      <c r="B26" s="45"/>
      <c r="C26" s="45"/>
      <c r="D26" s="46" t="s">
        <v>18</v>
      </c>
      <c r="E26" s="47">
        <v>0</v>
      </c>
      <c r="F26" s="48">
        <v>8143.66</v>
      </c>
      <c r="G26" s="49">
        <f t="shared" si="0"/>
        <v>0</v>
      </c>
      <c r="H26" s="91"/>
      <c r="I26" s="50">
        <f t="shared" si="1"/>
        <v>0</v>
      </c>
    </row>
    <row r="27" spans="1:14" ht="15" customHeight="1" x14ac:dyDescent="0.25">
      <c r="A27" s="44">
        <v>18</v>
      </c>
      <c r="B27" s="45"/>
      <c r="C27" s="45"/>
      <c r="D27" s="46" t="s">
        <v>19</v>
      </c>
      <c r="E27" s="47">
        <v>7</v>
      </c>
      <c r="F27" s="48">
        <v>5289.16</v>
      </c>
      <c r="G27" s="49">
        <f t="shared" si="0"/>
        <v>37024.119999999995</v>
      </c>
      <c r="H27" s="91"/>
      <c r="I27" s="50">
        <f t="shared" si="1"/>
        <v>0</v>
      </c>
    </row>
    <row r="28" spans="1:14" x14ac:dyDescent="0.25">
      <c r="A28" s="44">
        <v>19</v>
      </c>
      <c r="B28" s="45"/>
      <c r="C28" s="45"/>
      <c r="D28" s="46" t="s">
        <v>20</v>
      </c>
      <c r="E28" s="47">
        <v>7</v>
      </c>
      <c r="F28" s="48">
        <v>3776.66</v>
      </c>
      <c r="G28" s="49">
        <f t="shared" si="0"/>
        <v>26436.62</v>
      </c>
      <c r="H28" s="91"/>
      <c r="I28" s="50">
        <f t="shared" si="1"/>
        <v>0</v>
      </c>
    </row>
    <row r="29" spans="1:14" ht="15" customHeight="1" x14ac:dyDescent="0.25">
      <c r="A29" s="44">
        <v>20</v>
      </c>
      <c r="B29" s="45" t="s">
        <v>28</v>
      </c>
      <c r="C29" s="45" t="s">
        <v>29</v>
      </c>
      <c r="D29" s="58"/>
      <c r="E29" s="47">
        <v>2461</v>
      </c>
      <c r="F29" s="48">
        <v>2480</v>
      </c>
      <c r="G29" s="49">
        <f t="shared" si="0"/>
        <v>6103280</v>
      </c>
      <c r="H29" s="91"/>
      <c r="I29" s="50">
        <f t="shared" si="1"/>
        <v>0</v>
      </c>
    </row>
    <row r="30" spans="1:14" ht="15" customHeight="1" x14ac:dyDescent="0.25">
      <c r="A30" s="44">
        <v>21</v>
      </c>
      <c r="B30" s="45"/>
      <c r="C30" s="45" t="s">
        <v>30</v>
      </c>
      <c r="D30" s="58"/>
      <c r="E30" s="47">
        <v>0</v>
      </c>
      <c r="F30" s="48">
        <v>1965.21</v>
      </c>
      <c r="G30" s="49">
        <f t="shared" si="0"/>
        <v>0</v>
      </c>
      <c r="H30" s="91"/>
      <c r="I30" s="50">
        <f t="shared" si="1"/>
        <v>0</v>
      </c>
    </row>
    <row r="31" spans="1:14" ht="15" customHeight="1" x14ac:dyDescent="0.25">
      <c r="A31" s="44">
        <v>22</v>
      </c>
      <c r="B31" s="45"/>
      <c r="C31" s="45" t="s">
        <v>31</v>
      </c>
      <c r="D31" s="45"/>
      <c r="E31" s="59">
        <v>0</v>
      </c>
      <c r="F31" s="60">
        <v>1860.4</v>
      </c>
      <c r="G31" s="49">
        <f t="shared" si="0"/>
        <v>0</v>
      </c>
      <c r="H31" s="91"/>
      <c r="I31" s="50">
        <f t="shared" si="1"/>
        <v>0</v>
      </c>
    </row>
    <row r="32" spans="1:14" ht="15" customHeight="1" x14ac:dyDescent="0.25">
      <c r="A32" s="44">
        <v>23</v>
      </c>
      <c r="B32" s="45"/>
      <c r="C32" s="45" t="s">
        <v>32</v>
      </c>
      <c r="D32" s="45"/>
      <c r="E32" s="59">
        <v>0</v>
      </c>
      <c r="F32" s="60">
        <v>1755.58</v>
      </c>
      <c r="G32" s="49">
        <f t="shared" si="0"/>
        <v>0</v>
      </c>
      <c r="H32" s="91"/>
      <c r="I32" s="50">
        <f t="shared" si="1"/>
        <v>0</v>
      </c>
    </row>
    <row r="33" spans="1:9" ht="15" customHeight="1" x14ac:dyDescent="0.25">
      <c r="A33" s="44">
        <v>24</v>
      </c>
      <c r="B33" s="45"/>
      <c r="C33" s="45" t="s">
        <v>33</v>
      </c>
      <c r="D33" s="45"/>
      <c r="E33" s="59">
        <v>0</v>
      </c>
      <c r="F33" s="60">
        <v>1755.58</v>
      </c>
      <c r="G33" s="49">
        <f t="shared" si="0"/>
        <v>0</v>
      </c>
      <c r="H33" s="91"/>
      <c r="I33" s="50">
        <f t="shared" si="1"/>
        <v>0</v>
      </c>
    </row>
    <row r="34" spans="1:9" ht="15" customHeight="1" x14ac:dyDescent="0.25">
      <c r="A34" s="44">
        <v>25</v>
      </c>
      <c r="B34" s="45" t="s">
        <v>46</v>
      </c>
      <c r="C34" s="45" t="s">
        <v>29</v>
      </c>
      <c r="D34" s="58"/>
      <c r="E34" s="47">
        <v>22</v>
      </c>
      <c r="F34" s="48">
        <v>1570</v>
      </c>
      <c r="G34" s="49">
        <f t="shared" si="0"/>
        <v>34540</v>
      </c>
      <c r="H34" s="91"/>
      <c r="I34" s="50">
        <f t="shared" si="1"/>
        <v>0</v>
      </c>
    </row>
    <row r="35" spans="1:9" ht="15" customHeight="1" x14ac:dyDescent="0.25">
      <c r="A35" s="44">
        <v>26</v>
      </c>
      <c r="B35" s="45"/>
      <c r="C35" s="45" t="s">
        <v>30</v>
      </c>
      <c r="D35" s="58"/>
      <c r="E35" s="47">
        <v>0</v>
      </c>
      <c r="F35" s="48">
        <v>1177.23</v>
      </c>
      <c r="G35" s="49">
        <f t="shared" si="0"/>
        <v>0</v>
      </c>
      <c r="H35" s="91"/>
      <c r="I35" s="50">
        <f t="shared" si="1"/>
        <v>0</v>
      </c>
    </row>
    <row r="36" spans="1:9" ht="15" customHeight="1" x14ac:dyDescent="0.25">
      <c r="A36" s="44">
        <v>27</v>
      </c>
      <c r="B36" s="45"/>
      <c r="C36" s="45" t="s">
        <v>31</v>
      </c>
      <c r="D36" s="45"/>
      <c r="E36" s="59">
        <v>0</v>
      </c>
      <c r="F36" s="60">
        <v>999.48</v>
      </c>
      <c r="G36" s="61">
        <f t="shared" si="0"/>
        <v>0</v>
      </c>
      <c r="H36" s="91"/>
      <c r="I36" s="50">
        <f t="shared" si="1"/>
        <v>0</v>
      </c>
    </row>
    <row r="37" spans="1:9" ht="15" customHeight="1" x14ac:dyDescent="0.25">
      <c r="A37" s="44">
        <v>28</v>
      </c>
      <c r="B37" s="45"/>
      <c r="C37" s="45" t="s">
        <v>32</v>
      </c>
      <c r="D37" s="45"/>
      <c r="E37" s="59">
        <v>0</v>
      </c>
      <c r="F37" s="60">
        <v>928.16</v>
      </c>
      <c r="G37" s="61">
        <f t="shared" si="0"/>
        <v>0</v>
      </c>
      <c r="H37" s="91"/>
      <c r="I37" s="50">
        <f t="shared" si="1"/>
        <v>0</v>
      </c>
    </row>
    <row r="38" spans="1:9" ht="15" customHeight="1" thickBot="1" x14ac:dyDescent="0.3">
      <c r="A38" s="94">
        <v>29</v>
      </c>
      <c r="B38" s="95"/>
      <c r="C38" s="95" t="s">
        <v>33</v>
      </c>
      <c r="D38" s="95"/>
      <c r="E38" s="96">
        <v>0</v>
      </c>
      <c r="F38" s="97">
        <v>928.16</v>
      </c>
      <c r="G38" s="98">
        <f t="shared" si="0"/>
        <v>0</v>
      </c>
      <c r="H38" s="92"/>
      <c r="I38" s="66">
        <f t="shared" si="1"/>
        <v>0</v>
      </c>
    </row>
    <row r="39" spans="1:9" ht="15.75" customHeight="1" x14ac:dyDescent="0.25">
      <c r="A39" s="99" t="s">
        <v>35</v>
      </c>
      <c r="B39" s="100"/>
      <c r="C39" s="100"/>
      <c r="D39" s="101"/>
      <c r="E39" s="102">
        <f>SUM(E10:E28)</f>
        <v>529</v>
      </c>
      <c r="F39" s="103"/>
      <c r="G39" s="104">
        <f>SUM(G10:G28)</f>
        <v>2352465.5500000003</v>
      </c>
      <c r="H39" s="73" t="s">
        <v>36</v>
      </c>
      <c r="I39" s="74">
        <f>SUM(I10:I28)</f>
        <v>0</v>
      </c>
    </row>
    <row r="40" spans="1:9" ht="15" customHeight="1" thickBot="1" x14ac:dyDescent="0.3">
      <c r="A40" s="75" t="s">
        <v>37</v>
      </c>
      <c r="B40" s="76"/>
      <c r="C40" s="76"/>
      <c r="D40" s="77"/>
      <c r="E40" s="78">
        <f>SUM(E29:E35)</f>
        <v>2483</v>
      </c>
      <c r="F40" s="79"/>
      <c r="G40" s="80">
        <f>SUM(G29:G35)</f>
        <v>6137820</v>
      </c>
      <c r="H40" s="81"/>
      <c r="I40" s="82">
        <f>SUM(I29:I35)</f>
        <v>0</v>
      </c>
    </row>
    <row r="41" spans="1:9" ht="15.75" customHeight="1" thickBot="1" x14ac:dyDescent="0.3">
      <c r="A41" s="83" t="s">
        <v>38</v>
      </c>
      <c r="B41" s="84"/>
      <c r="C41" s="84"/>
      <c r="D41" s="84"/>
      <c r="E41" s="79">
        <f>SUM(E39:E40)</f>
        <v>3012</v>
      </c>
      <c r="F41" s="79"/>
      <c r="G41" s="85">
        <f>SUM(G39:G40)</f>
        <v>8490285.5500000007</v>
      </c>
      <c r="H41" s="86"/>
      <c r="I41" s="87">
        <f>SUM(I39:I40)</f>
        <v>0</v>
      </c>
    </row>
    <row r="42" spans="1:9" ht="27.75" customHeight="1" x14ac:dyDescent="0.25">
      <c r="A42" s="88" t="s">
        <v>39</v>
      </c>
      <c r="B42" s="88"/>
      <c r="C42" s="88"/>
      <c r="D42" s="88"/>
      <c r="E42" s="88"/>
      <c r="F42" s="88"/>
      <c r="G42" s="88"/>
      <c r="H42" s="88"/>
      <c r="I42" s="88"/>
    </row>
    <row r="44" spans="1:9" x14ac:dyDescent="0.25">
      <c r="G44" s="89" t="s">
        <v>40</v>
      </c>
      <c r="H44" s="89"/>
      <c r="I44" s="89"/>
    </row>
  </sheetData>
  <sheetProtection algorithmName="SHA-512" hashValue="RxmTj5QR4MKS38qSio6BiU2XdpcItb1bHgCtSLDLW1sNlHv/xmtKQIMXH4hcu3LDQbDOzFTouYLCqrgC5l5aXg==" saltValue="y+Byf46rfy/no81qHWLdnw==" spinCount="100000" sheet="1" objects="1" scenarios="1"/>
  <mergeCells count="38">
    <mergeCell ref="A39:D39"/>
    <mergeCell ref="H39:H41"/>
    <mergeCell ref="A40:D40"/>
    <mergeCell ref="A41:D41"/>
    <mergeCell ref="A42:I42"/>
    <mergeCell ref="G44:I44"/>
    <mergeCell ref="B34:B38"/>
    <mergeCell ref="C34:D34"/>
    <mergeCell ref="C35:D35"/>
    <mergeCell ref="C36:D36"/>
    <mergeCell ref="C37:D37"/>
    <mergeCell ref="C38:D38"/>
    <mergeCell ref="B21:C24"/>
    <mergeCell ref="B25:C28"/>
    <mergeCell ref="B29:B33"/>
    <mergeCell ref="C29:D29"/>
    <mergeCell ref="C30:D30"/>
    <mergeCell ref="C31:D31"/>
    <mergeCell ref="C32:D32"/>
    <mergeCell ref="C33:D33"/>
    <mergeCell ref="A7:D7"/>
    <mergeCell ref="E7:I7"/>
    <mergeCell ref="B8:D8"/>
    <mergeCell ref="B9:D9"/>
    <mergeCell ref="B10:C16"/>
    <mergeCell ref="B17:C20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 xml:space="preserve">&amp;L&amp;UОбразац понуде по партијама&amp;R&amp;14Партија бр. 16.
</oddHeader>
    <oddFooter>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D743C-14D0-4442-8B9B-D6A86412ECA3}">
  <sheetPr>
    <pageSetUpPr fitToPage="1"/>
  </sheetPr>
  <dimension ref="A1:P45"/>
  <sheetViews>
    <sheetView topLeftCell="A19" workbookViewId="0">
      <selection activeCell="H25" sqref="H25:H31"/>
    </sheetView>
  </sheetViews>
  <sheetFormatPr defaultRowHeight="15" x14ac:dyDescent="0.25"/>
  <cols>
    <col min="1" max="1" width="2.7109375" style="31" customWidth="1"/>
    <col min="2" max="2" width="9" style="31" customWidth="1"/>
    <col min="3" max="3" width="7.85546875" style="31" customWidth="1"/>
    <col min="4" max="4" width="5.7109375" style="31" customWidth="1"/>
    <col min="5" max="5" width="12" style="31" customWidth="1"/>
    <col min="6" max="6" width="12.42578125" style="31" customWidth="1"/>
    <col min="7" max="7" width="13.140625" style="31" bestFit="1" customWidth="1"/>
    <col min="8" max="8" width="13.42578125" style="31" customWidth="1"/>
    <col min="9" max="9" width="21" style="31" customWidth="1"/>
    <col min="10" max="16384" width="9.140625" style="31"/>
  </cols>
  <sheetData>
    <row r="1" spans="1:16" x14ac:dyDescent="0.25">
      <c r="A1" s="28" t="s">
        <v>0</v>
      </c>
      <c r="B1" s="29"/>
      <c r="C1" s="29"/>
      <c r="D1" s="30"/>
      <c r="E1" s="1"/>
      <c r="F1" s="2"/>
      <c r="G1" s="2"/>
      <c r="H1" s="2"/>
      <c r="I1" s="3"/>
    </row>
    <row r="2" spans="1:16" x14ac:dyDescent="0.25">
      <c r="A2" s="32" t="s">
        <v>1</v>
      </c>
      <c r="B2" s="33"/>
      <c r="C2" s="33"/>
      <c r="D2" s="34"/>
      <c r="E2" s="4"/>
      <c r="F2" s="5"/>
      <c r="G2" s="5"/>
      <c r="H2" s="5"/>
      <c r="I2" s="6"/>
    </row>
    <row r="3" spans="1:16" x14ac:dyDescent="0.25">
      <c r="A3" s="32" t="s">
        <v>2</v>
      </c>
      <c r="B3" s="33"/>
      <c r="C3" s="33"/>
      <c r="D3" s="34"/>
      <c r="E3" s="4"/>
      <c r="F3" s="5"/>
      <c r="G3" s="5"/>
      <c r="H3" s="5"/>
      <c r="I3" s="6"/>
    </row>
    <row r="4" spans="1:16" x14ac:dyDescent="0.25">
      <c r="A4" s="32" t="s">
        <v>3</v>
      </c>
      <c r="B4" s="33"/>
      <c r="C4" s="33"/>
      <c r="D4" s="34"/>
      <c r="E4" s="4"/>
      <c r="F4" s="5"/>
      <c r="G4" s="5"/>
      <c r="H4" s="5"/>
      <c r="I4" s="6"/>
    </row>
    <row r="5" spans="1:16" x14ac:dyDescent="0.25">
      <c r="A5" s="32" t="s">
        <v>4</v>
      </c>
      <c r="B5" s="33"/>
      <c r="C5" s="33"/>
      <c r="D5" s="34"/>
      <c r="E5" s="4"/>
      <c r="F5" s="5"/>
      <c r="G5" s="5"/>
      <c r="H5" s="5"/>
      <c r="I5" s="6"/>
    </row>
    <row r="6" spans="1:16" x14ac:dyDescent="0.25">
      <c r="A6" s="32" t="s">
        <v>5</v>
      </c>
      <c r="B6" s="33"/>
      <c r="C6" s="33"/>
      <c r="D6" s="34"/>
      <c r="E6" s="4"/>
      <c r="F6" s="5"/>
      <c r="G6" s="5"/>
      <c r="H6" s="5"/>
      <c r="I6" s="6"/>
    </row>
    <row r="7" spans="1:16" ht="15.75" thickBot="1" x14ac:dyDescent="0.3">
      <c r="A7" s="35" t="s">
        <v>6</v>
      </c>
      <c r="B7" s="36"/>
      <c r="C7" s="36"/>
      <c r="D7" s="37"/>
      <c r="E7" s="7"/>
      <c r="F7" s="8"/>
      <c r="G7" s="8"/>
      <c r="H7" s="8"/>
      <c r="I7" s="9"/>
    </row>
    <row r="8" spans="1:16" ht="96" customHeight="1" x14ac:dyDescent="0.25">
      <c r="A8" s="10" t="s">
        <v>7</v>
      </c>
      <c r="B8" s="11" t="s">
        <v>8</v>
      </c>
      <c r="C8" s="12"/>
      <c r="D8" s="13"/>
      <c r="E8" s="14" t="s">
        <v>9</v>
      </c>
      <c r="F8" s="14" t="s">
        <v>10</v>
      </c>
      <c r="G8" s="15" t="s">
        <v>11</v>
      </c>
      <c r="H8" s="16" t="s">
        <v>12</v>
      </c>
      <c r="I8" s="17" t="s">
        <v>13</v>
      </c>
    </row>
    <row r="9" spans="1:16" ht="15.75" thickBot="1" x14ac:dyDescent="0.3">
      <c r="A9" s="18">
        <v>1</v>
      </c>
      <c r="B9" s="19">
        <v>2</v>
      </c>
      <c r="C9" s="20"/>
      <c r="D9" s="21"/>
      <c r="E9" s="22">
        <v>3</v>
      </c>
      <c r="F9" s="22">
        <v>4</v>
      </c>
      <c r="G9" s="23" t="s">
        <v>14</v>
      </c>
      <c r="H9" s="24">
        <v>6</v>
      </c>
      <c r="I9" s="25" t="s">
        <v>15</v>
      </c>
    </row>
    <row r="10" spans="1:16" ht="15" customHeight="1" x14ac:dyDescent="0.25">
      <c r="A10" s="38">
        <v>1</v>
      </c>
      <c r="B10" s="39" t="s">
        <v>47</v>
      </c>
      <c r="C10" s="105"/>
      <c r="D10" s="40" t="s">
        <v>42</v>
      </c>
      <c r="E10" s="106">
        <v>0</v>
      </c>
      <c r="F10" s="42">
        <v>21967.91</v>
      </c>
      <c r="G10" s="43">
        <f>F10*E10</f>
        <v>0</v>
      </c>
      <c r="H10" s="90"/>
      <c r="I10" s="26">
        <f>H10*E10</f>
        <v>0</v>
      </c>
      <c r="J10" s="27"/>
      <c r="K10" s="27"/>
      <c r="L10" s="27"/>
      <c r="M10" s="27"/>
      <c r="N10" s="27"/>
      <c r="O10" s="27"/>
      <c r="P10" s="27"/>
    </row>
    <row r="11" spans="1:16" x14ac:dyDescent="0.25">
      <c r="A11" s="44">
        <v>2</v>
      </c>
      <c r="B11" s="58"/>
      <c r="C11" s="58"/>
      <c r="D11" s="46" t="s">
        <v>48</v>
      </c>
      <c r="E11" s="107">
        <v>0</v>
      </c>
      <c r="F11" s="48">
        <v>13321</v>
      </c>
      <c r="G11" s="49">
        <f t="shared" ref="G11:G39" si="0">F11*E11</f>
        <v>0</v>
      </c>
      <c r="H11" s="91"/>
      <c r="I11" s="50">
        <f t="shared" ref="I11:I38" si="1">H11*E11</f>
        <v>0</v>
      </c>
    </row>
    <row r="12" spans="1:16" x14ac:dyDescent="0.25">
      <c r="A12" s="44">
        <v>3</v>
      </c>
      <c r="B12" s="58"/>
      <c r="C12" s="58"/>
      <c r="D12" s="46" t="s">
        <v>19</v>
      </c>
      <c r="E12" s="107">
        <v>0</v>
      </c>
      <c r="F12" s="48">
        <v>11341.91</v>
      </c>
      <c r="G12" s="49">
        <f t="shared" si="0"/>
        <v>0</v>
      </c>
      <c r="H12" s="91"/>
      <c r="I12" s="50">
        <f t="shared" si="1"/>
        <v>0</v>
      </c>
    </row>
    <row r="13" spans="1:16" x14ac:dyDescent="0.25">
      <c r="A13" s="44">
        <v>4</v>
      </c>
      <c r="B13" s="58"/>
      <c r="C13" s="58"/>
      <c r="D13" s="46" t="s">
        <v>20</v>
      </c>
      <c r="E13" s="107">
        <v>4</v>
      </c>
      <c r="F13" s="48">
        <v>7531.34</v>
      </c>
      <c r="G13" s="49">
        <f t="shared" si="0"/>
        <v>30125.360000000001</v>
      </c>
      <c r="H13" s="91"/>
      <c r="I13" s="50">
        <f t="shared" si="1"/>
        <v>0</v>
      </c>
      <c r="O13" s="51"/>
      <c r="P13" s="51"/>
    </row>
    <row r="14" spans="1:16" x14ac:dyDescent="0.25">
      <c r="A14" s="44">
        <v>5</v>
      </c>
      <c r="B14" s="58"/>
      <c r="C14" s="58"/>
      <c r="D14" s="46" t="s">
        <v>21</v>
      </c>
      <c r="E14" s="107">
        <v>7</v>
      </c>
      <c r="F14" s="48">
        <v>4495.34</v>
      </c>
      <c r="G14" s="49">
        <f t="shared" si="0"/>
        <v>31467.38</v>
      </c>
      <c r="H14" s="91"/>
      <c r="I14" s="50">
        <f t="shared" si="1"/>
        <v>0</v>
      </c>
      <c r="O14" s="51"/>
      <c r="P14" s="51"/>
    </row>
    <row r="15" spans="1:16" x14ac:dyDescent="0.25">
      <c r="A15" s="44">
        <v>6</v>
      </c>
      <c r="B15" s="58"/>
      <c r="C15" s="58"/>
      <c r="D15" s="46" t="s">
        <v>23</v>
      </c>
      <c r="E15" s="107">
        <v>0</v>
      </c>
      <c r="F15" s="48">
        <v>2900</v>
      </c>
      <c r="G15" s="49">
        <f t="shared" si="0"/>
        <v>0</v>
      </c>
      <c r="H15" s="91"/>
      <c r="I15" s="50">
        <f t="shared" si="1"/>
        <v>0</v>
      </c>
    </row>
    <row r="16" spans="1:16" x14ac:dyDescent="0.25">
      <c r="A16" s="44">
        <v>7</v>
      </c>
      <c r="B16" s="58"/>
      <c r="C16" s="58"/>
      <c r="D16" s="46" t="s">
        <v>22</v>
      </c>
      <c r="E16" s="107">
        <v>0</v>
      </c>
      <c r="F16" s="48">
        <v>2747.25</v>
      </c>
      <c r="G16" s="49">
        <f t="shared" si="0"/>
        <v>0</v>
      </c>
      <c r="H16" s="91"/>
      <c r="I16" s="50">
        <f t="shared" si="1"/>
        <v>0</v>
      </c>
    </row>
    <row r="17" spans="1:14" ht="15" customHeight="1" x14ac:dyDescent="0.25">
      <c r="A17" s="44">
        <v>8</v>
      </c>
      <c r="B17" s="45" t="s">
        <v>16</v>
      </c>
      <c r="C17" s="58"/>
      <c r="D17" s="46" t="s">
        <v>17</v>
      </c>
      <c r="E17" s="107">
        <v>0</v>
      </c>
      <c r="F17" s="48">
        <v>16966.59</v>
      </c>
      <c r="G17" s="49">
        <f t="shared" si="0"/>
        <v>0</v>
      </c>
      <c r="H17" s="91"/>
      <c r="I17" s="50">
        <f t="shared" si="1"/>
        <v>0</v>
      </c>
      <c r="N17" s="51"/>
    </row>
    <row r="18" spans="1:14" x14ac:dyDescent="0.25">
      <c r="A18" s="44">
        <v>9</v>
      </c>
      <c r="B18" s="58"/>
      <c r="C18" s="58"/>
      <c r="D18" s="46" t="s">
        <v>18</v>
      </c>
      <c r="E18" s="107">
        <v>0</v>
      </c>
      <c r="F18" s="48">
        <v>9550.75</v>
      </c>
      <c r="G18" s="49">
        <f t="shared" si="0"/>
        <v>0</v>
      </c>
      <c r="H18" s="91"/>
      <c r="I18" s="50">
        <f t="shared" si="1"/>
        <v>0</v>
      </c>
    </row>
    <row r="19" spans="1:14" x14ac:dyDescent="0.25">
      <c r="A19" s="44">
        <v>10</v>
      </c>
      <c r="B19" s="58"/>
      <c r="C19" s="58"/>
      <c r="D19" s="46" t="s">
        <v>19</v>
      </c>
      <c r="E19" s="107">
        <v>7</v>
      </c>
      <c r="F19" s="48">
        <v>5120.5</v>
      </c>
      <c r="G19" s="49">
        <f t="shared" si="0"/>
        <v>35843.5</v>
      </c>
      <c r="H19" s="91"/>
      <c r="I19" s="50">
        <f t="shared" si="1"/>
        <v>0</v>
      </c>
    </row>
    <row r="20" spans="1:14" x14ac:dyDescent="0.25">
      <c r="A20" s="44">
        <v>11</v>
      </c>
      <c r="B20" s="58"/>
      <c r="C20" s="58"/>
      <c r="D20" s="46" t="s">
        <v>20</v>
      </c>
      <c r="E20" s="107">
        <v>10</v>
      </c>
      <c r="F20" s="48">
        <v>3850</v>
      </c>
      <c r="G20" s="49">
        <f t="shared" si="0"/>
        <v>38500</v>
      </c>
      <c r="H20" s="91"/>
      <c r="I20" s="50">
        <f t="shared" si="1"/>
        <v>0</v>
      </c>
    </row>
    <row r="21" spans="1:14" ht="15" customHeight="1" x14ac:dyDescent="0.25">
      <c r="A21" s="44">
        <v>12</v>
      </c>
      <c r="B21" s="58"/>
      <c r="C21" s="58"/>
      <c r="D21" s="46" t="s">
        <v>21</v>
      </c>
      <c r="E21" s="107">
        <v>15</v>
      </c>
      <c r="F21" s="48">
        <v>3000</v>
      </c>
      <c r="G21" s="49">
        <f t="shared" si="0"/>
        <v>45000</v>
      </c>
      <c r="H21" s="91"/>
      <c r="I21" s="50">
        <f t="shared" si="1"/>
        <v>0</v>
      </c>
    </row>
    <row r="22" spans="1:14" x14ac:dyDescent="0.25">
      <c r="A22" s="44">
        <v>13</v>
      </c>
      <c r="B22" s="58"/>
      <c r="C22" s="58"/>
      <c r="D22" s="46" t="s">
        <v>22</v>
      </c>
      <c r="E22" s="107">
        <v>0</v>
      </c>
      <c r="F22" s="48">
        <v>2747.25</v>
      </c>
      <c r="G22" s="49">
        <f t="shared" si="0"/>
        <v>0</v>
      </c>
      <c r="H22" s="91"/>
      <c r="I22" s="50">
        <f t="shared" si="1"/>
        <v>0</v>
      </c>
    </row>
    <row r="23" spans="1:14" x14ac:dyDescent="0.25">
      <c r="A23" s="44">
        <v>14</v>
      </c>
      <c r="B23" s="58"/>
      <c r="C23" s="58"/>
      <c r="D23" s="46" t="s">
        <v>23</v>
      </c>
      <c r="E23" s="107">
        <v>0</v>
      </c>
      <c r="F23" s="48">
        <v>2600</v>
      </c>
      <c r="G23" s="49">
        <f t="shared" si="0"/>
        <v>0</v>
      </c>
      <c r="H23" s="91"/>
      <c r="I23" s="50">
        <f t="shared" si="1"/>
        <v>0</v>
      </c>
    </row>
    <row r="24" spans="1:14" ht="15" customHeight="1" x14ac:dyDescent="0.25">
      <c r="A24" s="44">
        <v>15</v>
      </c>
      <c r="B24" s="45" t="s">
        <v>49</v>
      </c>
      <c r="C24" s="45"/>
      <c r="D24" s="46" t="s">
        <v>17</v>
      </c>
      <c r="E24" s="107">
        <v>0</v>
      </c>
      <c r="F24" s="48">
        <v>6534</v>
      </c>
      <c r="G24" s="49">
        <f t="shared" si="0"/>
        <v>0</v>
      </c>
      <c r="H24" s="91"/>
      <c r="I24" s="50">
        <f t="shared" si="1"/>
        <v>0</v>
      </c>
    </row>
    <row r="25" spans="1:14" ht="15" customHeight="1" x14ac:dyDescent="0.25">
      <c r="A25" s="44">
        <v>16</v>
      </c>
      <c r="B25" s="45"/>
      <c r="C25" s="45"/>
      <c r="D25" s="46" t="s">
        <v>19</v>
      </c>
      <c r="E25" s="107">
        <v>6</v>
      </c>
      <c r="F25" s="48">
        <v>5072.84</v>
      </c>
      <c r="G25" s="49">
        <f t="shared" si="0"/>
        <v>30437.040000000001</v>
      </c>
      <c r="H25" s="91"/>
      <c r="I25" s="50">
        <f t="shared" si="1"/>
        <v>0</v>
      </c>
    </row>
    <row r="26" spans="1:14" x14ac:dyDescent="0.25">
      <c r="A26" s="44">
        <v>17</v>
      </c>
      <c r="B26" s="45"/>
      <c r="C26" s="45"/>
      <c r="D26" s="46" t="s">
        <v>20</v>
      </c>
      <c r="E26" s="107">
        <v>8</v>
      </c>
      <c r="F26" s="48">
        <v>3695.09</v>
      </c>
      <c r="G26" s="49">
        <f t="shared" si="0"/>
        <v>29560.720000000001</v>
      </c>
      <c r="H26" s="91"/>
      <c r="I26" s="50">
        <f t="shared" si="1"/>
        <v>0</v>
      </c>
    </row>
    <row r="27" spans="1:14" ht="15" customHeight="1" x14ac:dyDescent="0.25">
      <c r="A27" s="44">
        <v>18</v>
      </c>
      <c r="B27" s="45" t="s">
        <v>50</v>
      </c>
      <c r="C27" s="45"/>
      <c r="D27" s="46" t="s">
        <v>17</v>
      </c>
      <c r="E27" s="107">
        <v>0</v>
      </c>
      <c r="F27" s="48">
        <v>5335</v>
      </c>
      <c r="G27" s="49">
        <f t="shared" si="0"/>
        <v>0</v>
      </c>
      <c r="H27" s="91"/>
      <c r="I27" s="50">
        <f t="shared" si="1"/>
        <v>0</v>
      </c>
    </row>
    <row r="28" spans="1:14" x14ac:dyDescent="0.25">
      <c r="A28" s="44">
        <v>19</v>
      </c>
      <c r="B28" s="45"/>
      <c r="C28" s="45"/>
      <c r="D28" s="46" t="s">
        <v>19</v>
      </c>
      <c r="E28" s="107">
        <v>3</v>
      </c>
      <c r="F28" s="48">
        <v>3778.5</v>
      </c>
      <c r="G28" s="49">
        <f t="shared" si="0"/>
        <v>11335.5</v>
      </c>
      <c r="H28" s="91"/>
      <c r="I28" s="50">
        <f t="shared" si="1"/>
        <v>0</v>
      </c>
    </row>
    <row r="29" spans="1:14" ht="15" customHeight="1" x14ac:dyDescent="0.25">
      <c r="A29" s="44">
        <v>20</v>
      </c>
      <c r="B29" s="45"/>
      <c r="C29" s="45"/>
      <c r="D29" s="46" t="s">
        <v>20</v>
      </c>
      <c r="E29" s="107">
        <v>8</v>
      </c>
      <c r="F29" s="48">
        <v>2390.66</v>
      </c>
      <c r="G29" s="49">
        <f t="shared" si="0"/>
        <v>19125.28</v>
      </c>
      <c r="H29" s="91"/>
      <c r="I29" s="50">
        <f t="shared" si="1"/>
        <v>0</v>
      </c>
    </row>
    <row r="30" spans="1:14" ht="15" customHeight="1" x14ac:dyDescent="0.25">
      <c r="A30" s="44">
        <v>21</v>
      </c>
      <c r="B30" s="45" t="s">
        <v>28</v>
      </c>
      <c r="C30" s="45" t="s">
        <v>29</v>
      </c>
      <c r="D30" s="58"/>
      <c r="E30" s="107">
        <f>190.32+82.68+94.93+48.62+103.12+64.95</f>
        <v>584.62000000000012</v>
      </c>
      <c r="F30" s="48">
        <v>2480</v>
      </c>
      <c r="G30" s="49">
        <f t="shared" si="0"/>
        <v>1449857.6000000003</v>
      </c>
      <c r="H30" s="91"/>
      <c r="I30" s="50">
        <f t="shared" si="1"/>
        <v>0</v>
      </c>
    </row>
    <row r="31" spans="1:14" ht="15" customHeight="1" x14ac:dyDescent="0.25">
      <c r="A31" s="44">
        <v>22</v>
      </c>
      <c r="B31" s="45"/>
      <c r="C31" s="45" t="s">
        <v>30</v>
      </c>
      <c r="D31" s="58"/>
      <c r="E31" s="107">
        <v>0</v>
      </c>
      <c r="F31" s="48">
        <v>1965.21</v>
      </c>
      <c r="G31" s="49">
        <f t="shared" si="0"/>
        <v>0</v>
      </c>
      <c r="H31" s="91"/>
      <c r="I31" s="50">
        <f t="shared" si="1"/>
        <v>0</v>
      </c>
    </row>
    <row r="32" spans="1:14" ht="15" customHeight="1" x14ac:dyDescent="0.25">
      <c r="A32" s="44">
        <v>23</v>
      </c>
      <c r="B32" s="45"/>
      <c r="C32" s="45" t="s">
        <v>31</v>
      </c>
      <c r="D32" s="45"/>
      <c r="E32" s="59">
        <v>0</v>
      </c>
      <c r="F32" s="60">
        <v>1860.4</v>
      </c>
      <c r="G32" s="61">
        <f t="shared" si="0"/>
        <v>0</v>
      </c>
      <c r="H32" s="91"/>
      <c r="I32" s="50">
        <f t="shared" si="1"/>
        <v>0</v>
      </c>
    </row>
    <row r="33" spans="1:9" ht="15" customHeight="1" x14ac:dyDescent="0.25">
      <c r="A33" s="44">
        <v>24</v>
      </c>
      <c r="B33" s="45"/>
      <c r="C33" s="45" t="s">
        <v>32</v>
      </c>
      <c r="D33" s="45"/>
      <c r="E33" s="59">
        <v>0</v>
      </c>
      <c r="F33" s="60">
        <v>1755.58</v>
      </c>
      <c r="G33" s="61">
        <f t="shared" si="0"/>
        <v>0</v>
      </c>
      <c r="H33" s="91"/>
      <c r="I33" s="50">
        <f t="shared" si="1"/>
        <v>0</v>
      </c>
    </row>
    <row r="34" spans="1:9" ht="15" customHeight="1" x14ac:dyDescent="0.25">
      <c r="A34" s="44">
        <v>25</v>
      </c>
      <c r="B34" s="45"/>
      <c r="C34" s="45" t="s">
        <v>33</v>
      </c>
      <c r="D34" s="45"/>
      <c r="E34" s="59">
        <v>0</v>
      </c>
      <c r="F34" s="60">
        <v>1755.58</v>
      </c>
      <c r="G34" s="61">
        <f t="shared" si="0"/>
        <v>0</v>
      </c>
      <c r="H34" s="91"/>
      <c r="I34" s="50">
        <f t="shared" si="1"/>
        <v>0</v>
      </c>
    </row>
    <row r="35" spans="1:9" ht="15" customHeight="1" x14ac:dyDescent="0.25">
      <c r="A35" s="44">
        <v>26</v>
      </c>
      <c r="B35" s="45" t="s">
        <v>46</v>
      </c>
      <c r="C35" s="45" t="s">
        <v>29</v>
      </c>
      <c r="D35" s="45"/>
      <c r="E35" s="107">
        <v>2.38</v>
      </c>
      <c r="F35" s="48">
        <v>1570</v>
      </c>
      <c r="G35" s="49">
        <f t="shared" si="0"/>
        <v>3736.6</v>
      </c>
      <c r="H35" s="91"/>
      <c r="I35" s="50">
        <f t="shared" si="1"/>
        <v>0</v>
      </c>
    </row>
    <row r="36" spans="1:9" ht="15" customHeight="1" x14ac:dyDescent="0.25">
      <c r="A36" s="44">
        <v>27</v>
      </c>
      <c r="B36" s="45"/>
      <c r="C36" s="45" t="s">
        <v>30</v>
      </c>
      <c r="D36" s="45"/>
      <c r="E36" s="107">
        <v>0</v>
      </c>
      <c r="F36" s="48">
        <v>1177.23</v>
      </c>
      <c r="G36" s="49">
        <f t="shared" si="0"/>
        <v>0</v>
      </c>
      <c r="H36" s="91"/>
      <c r="I36" s="50">
        <f t="shared" si="1"/>
        <v>0</v>
      </c>
    </row>
    <row r="37" spans="1:9" ht="15" customHeight="1" x14ac:dyDescent="0.25">
      <c r="A37" s="44">
        <v>28</v>
      </c>
      <c r="B37" s="45"/>
      <c r="C37" s="45" t="s">
        <v>31</v>
      </c>
      <c r="D37" s="45"/>
      <c r="E37" s="59">
        <v>0</v>
      </c>
      <c r="F37" s="60">
        <v>999.48</v>
      </c>
      <c r="G37" s="61">
        <f t="shared" si="0"/>
        <v>0</v>
      </c>
      <c r="H37" s="91"/>
      <c r="I37" s="50">
        <f t="shared" si="1"/>
        <v>0</v>
      </c>
    </row>
    <row r="38" spans="1:9" ht="15" customHeight="1" x14ac:dyDescent="0.25">
      <c r="A38" s="44">
        <v>29</v>
      </c>
      <c r="B38" s="45"/>
      <c r="C38" s="45" t="s">
        <v>32</v>
      </c>
      <c r="D38" s="45"/>
      <c r="E38" s="59">
        <v>0</v>
      </c>
      <c r="F38" s="60">
        <v>928.16</v>
      </c>
      <c r="G38" s="61">
        <f t="shared" si="0"/>
        <v>0</v>
      </c>
      <c r="H38" s="91"/>
      <c r="I38" s="50">
        <f t="shared" si="1"/>
        <v>0</v>
      </c>
    </row>
    <row r="39" spans="1:9" ht="15" customHeight="1" thickBot="1" x14ac:dyDescent="0.3">
      <c r="A39" s="94">
        <v>30</v>
      </c>
      <c r="B39" s="95"/>
      <c r="C39" s="95" t="s">
        <v>33</v>
      </c>
      <c r="D39" s="95"/>
      <c r="E39" s="96">
        <v>0</v>
      </c>
      <c r="F39" s="97">
        <v>928.16</v>
      </c>
      <c r="G39" s="98">
        <f t="shared" si="0"/>
        <v>0</v>
      </c>
      <c r="H39" s="92"/>
      <c r="I39" s="66">
        <f>H39*E39</f>
        <v>0</v>
      </c>
    </row>
    <row r="40" spans="1:9" ht="15.75" customHeight="1" x14ac:dyDescent="0.25">
      <c r="A40" s="99" t="s">
        <v>35</v>
      </c>
      <c r="B40" s="100"/>
      <c r="C40" s="100"/>
      <c r="D40" s="101"/>
      <c r="E40" s="102">
        <f>SUM(E10:E29)</f>
        <v>68</v>
      </c>
      <c r="F40" s="103"/>
      <c r="G40" s="104">
        <f>SUM(G10:G29)</f>
        <v>271394.78000000003</v>
      </c>
      <c r="H40" s="73" t="s">
        <v>36</v>
      </c>
      <c r="I40" s="74">
        <f>SUM(I10:I29)</f>
        <v>0</v>
      </c>
    </row>
    <row r="41" spans="1:9" ht="15" customHeight="1" thickBot="1" x14ac:dyDescent="0.3">
      <c r="A41" s="75" t="s">
        <v>37</v>
      </c>
      <c r="B41" s="76"/>
      <c r="C41" s="76"/>
      <c r="D41" s="77"/>
      <c r="E41" s="78">
        <f>SUM(E30:E36)</f>
        <v>587.00000000000011</v>
      </c>
      <c r="F41" s="79"/>
      <c r="G41" s="80">
        <f>SUM(G30:G36)</f>
        <v>1453594.2000000004</v>
      </c>
      <c r="H41" s="81"/>
      <c r="I41" s="82">
        <f>SUM(I30:I36)</f>
        <v>0</v>
      </c>
    </row>
    <row r="42" spans="1:9" ht="15.75" customHeight="1" thickBot="1" x14ac:dyDescent="0.3">
      <c r="A42" s="83" t="s">
        <v>38</v>
      </c>
      <c r="B42" s="84"/>
      <c r="C42" s="84"/>
      <c r="D42" s="84"/>
      <c r="E42" s="79">
        <f>SUM(E40:E41)</f>
        <v>655.00000000000011</v>
      </c>
      <c r="F42" s="79"/>
      <c r="G42" s="85">
        <f>SUM(G40:G41)</f>
        <v>1724988.9800000004</v>
      </c>
      <c r="H42" s="86"/>
      <c r="I42" s="87">
        <f>SUM(I40:I41)</f>
        <v>0</v>
      </c>
    </row>
    <row r="43" spans="1:9" ht="27.75" customHeight="1" x14ac:dyDescent="0.25">
      <c r="A43" s="88" t="s">
        <v>39</v>
      </c>
      <c r="B43" s="88"/>
      <c r="C43" s="88"/>
      <c r="D43" s="88"/>
      <c r="E43" s="88"/>
      <c r="F43" s="88"/>
      <c r="G43" s="88"/>
      <c r="H43" s="88"/>
      <c r="I43" s="88"/>
    </row>
    <row r="45" spans="1:9" x14ac:dyDescent="0.25">
      <c r="G45" s="89" t="s">
        <v>40</v>
      </c>
      <c r="H45" s="89"/>
      <c r="I45" s="89"/>
    </row>
  </sheetData>
  <sheetProtection algorithmName="SHA-512" hashValue="6a8hBt6nZ6jNpZ/kXtTtlGl+Damb+q1/2LXw07qBCL3S/gacOw7WpmtpZisDsXBxcE0jYYwPQRtbAVF2K6+iVg==" saltValue="7tD6ee/8ZJ1D2KECE+vQng==" spinCount="100000" sheet="1" objects="1" scenarios="1"/>
  <mergeCells count="38">
    <mergeCell ref="A40:D40"/>
    <mergeCell ref="H40:H42"/>
    <mergeCell ref="A41:D41"/>
    <mergeCell ref="A42:D42"/>
    <mergeCell ref="A43:I43"/>
    <mergeCell ref="G45:I45"/>
    <mergeCell ref="B35:B39"/>
    <mergeCell ref="C35:D35"/>
    <mergeCell ref="C36:D36"/>
    <mergeCell ref="C37:D37"/>
    <mergeCell ref="C38:D38"/>
    <mergeCell ref="C39:D39"/>
    <mergeCell ref="B24:C26"/>
    <mergeCell ref="B27:C29"/>
    <mergeCell ref="B30:B34"/>
    <mergeCell ref="C30:D30"/>
    <mergeCell ref="C31:D31"/>
    <mergeCell ref="C32:D32"/>
    <mergeCell ref="C33:D33"/>
    <mergeCell ref="C34:D34"/>
    <mergeCell ref="A7:D7"/>
    <mergeCell ref="E7:I7"/>
    <mergeCell ref="B8:D8"/>
    <mergeCell ref="B9:D9"/>
    <mergeCell ref="B10:C16"/>
    <mergeCell ref="B17:C23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18.
</oddHeader>
    <oddFooter>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4DD0B-4BCE-4B73-8E93-C5675BC749A7}">
  <sheetPr>
    <pageSetUpPr fitToPage="1"/>
  </sheetPr>
  <dimension ref="A1:P35"/>
  <sheetViews>
    <sheetView topLeftCell="A10" workbookViewId="0">
      <selection activeCell="H15" sqref="H15:H22"/>
    </sheetView>
  </sheetViews>
  <sheetFormatPr defaultRowHeight="15" x14ac:dyDescent="0.25"/>
  <cols>
    <col min="1" max="1" width="2.7109375" style="31" customWidth="1"/>
    <col min="2" max="2" width="9" style="31" customWidth="1"/>
    <col min="3" max="3" width="7.85546875" style="31" customWidth="1"/>
    <col min="4" max="4" width="5.7109375" style="31" customWidth="1"/>
    <col min="5" max="5" width="12" style="31" customWidth="1"/>
    <col min="6" max="6" width="12.42578125" style="31" customWidth="1"/>
    <col min="7" max="7" width="13.140625" style="31" bestFit="1" customWidth="1"/>
    <col min="8" max="8" width="13.42578125" style="31" customWidth="1"/>
    <col min="9" max="9" width="21" style="31" customWidth="1"/>
    <col min="10" max="16384" width="9.140625" style="31"/>
  </cols>
  <sheetData>
    <row r="1" spans="1:16" x14ac:dyDescent="0.25">
      <c r="A1" s="28" t="s">
        <v>0</v>
      </c>
      <c r="B1" s="29"/>
      <c r="C1" s="29"/>
      <c r="D1" s="30"/>
      <c r="E1" s="1"/>
      <c r="F1" s="2"/>
      <c r="G1" s="2"/>
      <c r="H1" s="2"/>
      <c r="I1" s="3"/>
    </row>
    <row r="2" spans="1:16" x14ac:dyDescent="0.25">
      <c r="A2" s="32" t="s">
        <v>1</v>
      </c>
      <c r="B2" s="33"/>
      <c r="C2" s="33"/>
      <c r="D2" s="34"/>
      <c r="E2" s="4"/>
      <c r="F2" s="5"/>
      <c r="G2" s="5"/>
      <c r="H2" s="5"/>
      <c r="I2" s="6"/>
    </row>
    <row r="3" spans="1:16" x14ac:dyDescent="0.25">
      <c r="A3" s="32" t="s">
        <v>2</v>
      </c>
      <c r="B3" s="33"/>
      <c r="C3" s="33"/>
      <c r="D3" s="34"/>
      <c r="E3" s="4"/>
      <c r="F3" s="5"/>
      <c r="G3" s="5"/>
      <c r="H3" s="5"/>
      <c r="I3" s="6"/>
    </row>
    <row r="4" spans="1:16" x14ac:dyDescent="0.25">
      <c r="A4" s="32" t="s">
        <v>3</v>
      </c>
      <c r="B4" s="33"/>
      <c r="C4" s="33"/>
      <c r="D4" s="34"/>
      <c r="E4" s="4"/>
      <c r="F4" s="5"/>
      <c r="G4" s="5"/>
      <c r="H4" s="5"/>
      <c r="I4" s="6"/>
    </row>
    <row r="5" spans="1:16" x14ac:dyDescent="0.25">
      <c r="A5" s="32" t="s">
        <v>4</v>
      </c>
      <c r="B5" s="33"/>
      <c r="C5" s="33"/>
      <c r="D5" s="34"/>
      <c r="E5" s="4"/>
      <c r="F5" s="5"/>
      <c r="G5" s="5"/>
      <c r="H5" s="5"/>
      <c r="I5" s="6"/>
    </row>
    <row r="6" spans="1:16" x14ac:dyDescent="0.25">
      <c r="A6" s="32" t="s">
        <v>5</v>
      </c>
      <c r="B6" s="33"/>
      <c r="C6" s="33"/>
      <c r="D6" s="34"/>
      <c r="E6" s="4"/>
      <c r="F6" s="5"/>
      <c r="G6" s="5"/>
      <c r="H6" s="5"/>
      <c r="I6" s="6"/>
    </row>
    <row r="7" spans="1:16" ht="15.75" thickBot="1" x14ac:dyDescent="0.3">
      <c r="A7" s="35" t="s">
        <v>6</v>
      </c>
      <c r="B7" s="36"/>
      <c r="C7" s="36"/>
      <c r="D7" s="37"/>
      <c r="E7" s="7"/>
      <c r="F7" s="8"/>
      <c r="G7" s="8"/>
      <c r="H7" s="8"/>
      <c r="I7" s="9"/>
    </row>
    <row r="8" spans="1:16" ht="96" customHeight="1" x14ac:dyDescent="0.25">
      <c r="A8" s="10" t="s">
        <v>7</v>
      </c>
      <c r="B8" s="11" t="s">
        <v>8</v>
      </c>
      <c r="C8" s="12"/>
      <c r="D8" s="13"/>
      <c r="E8" s="14" t="s">
        <v>9</v>
      </c>
      <c r="F8" s="14" t="s">
        <v>10</v>
      </c>
      <c r="G8" s="15" t="s">
        <v>11</v>
      </c>
      <c r="H8" s="16" t="s">
        <v>12</v>
      </c>
      <c r="I8" s="17" t="s">
        <v>13</v>
      </c>
    </row>
    <row r="9" spans="1:16" ht="15.75" thickBot="1" x14ac:dyDescent="0.3">
      <c r="A9" s="18">
        <v>1</v>
      </c>
      <c r="B9" s="19">
        <v>2</v>
      </c>
      <c r="C9" s="20"/>
      <c r="D9" s="21"/>
      <c r="E9" s="22">
        <v>3</v>
      </c>
      <c r="F9" s="22">
        <v>4</v>
      </c>
      <c r="G9" s="23" t="s">
        <v>14</v>
      </c>
      <c r="H9" s="24">
        <v>6</v>
      </c>
      <c r="I9" s="25" t="s">
        <v>15</v>
      </c>
    </row>
    <row r="10" spans="1:16" ht="15" customHeight="1" x14ac:dyDescent="0.25">
      <c r="A10" s="38">
        <v>1</v>
      </c>
      <c r="B10" s="39" t="s">
        <v>47</v>
      </c>
      <c r="C10" s="105"/>
      <c r="D10" s="40" t="s">
        <v>42</v>
      </c>
      <c r="E10" s="106">
        <v>0</v>
      </c>
      <c r="F10" s="42">
        <v>21967.91</v>
      </c>
      <c r="G10" s="43">
        <f>F10*E10</f>
        <v>0</v>
      </c>
      <c r="H10" s="90"/>
      <c r="I10" s="26">
        <f>H10*E10</f>
        <v>0</v>
      </c>
      <c r="J10" s="27"/>
      <c r="K10" s="27"/>
      <c r="L10" s="27"/>
      <c r="M10" s="27"/>
      <c r="N10" s="27"/>
      <c r="O10" s="27"/>
      <c r="P10" s="27"/>
    </row>
    <row r="11" spans="1:16" x14ac:dyDescent="0.25">
      <c r="A11" s="44">
        <v>2</v>
      </c>
      <c r="B11" s="58"/>
      <c r="C11" s="58"/>
      <c r="D11" s="46" t="s">
        <v>48</v>
      </c>
      <c r="E11" s="107">
        <v>0</v>
      </c>
      <c r="F11" s="48">
        <v>13321</v>
      </c>
      <c r="G11" s="49">
        <f t="shared" ref="G11:G29" si="0">F11*E11</f>
        <v>0</v>
      </c>
      <c r="H11" s="91"/>
      <c r="I11" s="50">
        <f t="shared" ref="I11:I29" si="1">H11*E11</f>
        <v>0</v>
      </c>
    </row>
    <row r="12" spans="1:16" x14ac:dyDescent="0.25">
      <c r="A12" s="44">
        <v>3</v>
      </c>
      <c r="B12" s="58"/>
      <c r="C12" s="58"/>
      <c r="D12" s="46" t="s">
        <v>19</v>
      </c>
      <c r="E12" s="107">
        <v>0</v>
      </c>
      <c r="F12" s="48">
        <v>11341.91</v>
      </c>
      <c r="G12" s="49">
        <f t="shared" si="0"/>
        <v>0</v>
      </c>
      <c r="H12" s="91"/>
      <c r="I12" s="50">
        <f t="shared" si="1"/>
        <v>0</v>
      </c>
    </row>
    <row r="13" spans="1:16" x14ac:dyDescent="0.25">
      <c r="A13" s="44">
        <v>4</v>
      </c>
      <c r="B13" s="58"/>
      <c r="C13" s="58"/>
      <c r="D13" s="46" t="s">
        <v>20</v>
      </c>
      <c r="E13" s="107">
        <v>2</v>
      </c>
      <c r="F13" s="48">
        <v>7531.34</v>
      </c>
      <c r="G13" s="49">
        <f t="shared" si="0"/>
        <v>15062.68</v>
      </c>
      <c r="H13" s="91"/>
      <c r="I13" s="50">
        <f t="shared" si="1"/>
        <v>0</v>
      </c>
      <c r="O13" s="51"/>
      <c r="P13" s="51"/>
    </row>
    <row r="14" spans="1:16" x14ac:dyDescent="0.25">
      <c r="A14" s="44">
        <v>5</v>
      </c>
      <c r="B14" s="58"/>
      <c r="C14" s="58"/>
      <c r="D14" s="46" t="s">
        <v>21</v>
      </c>
      <c r="E14" s="107">
        <v>3</v>
      </c>
      <c r="F14" s="48">
        <v>4495.34</v>
      </c>
      <c r="G14" s="49">
        <f t="shared" si="0"/>
        <v>13486.02</v>
      </c>
      <c r="H14" s="91"/>
      <c r="I14" s="50">
        <f t="shared" si="1"/>
        <v>0</v>
      </c>
      <c r="O14" s="51"/>
      <c r="P14" s="51"/>
    </row>
    <row r="15" spans="1:16" x14ac:dyDescent="0.25">
      <c r="A15" s="44">
        <v>6</v>
      </c>
      <c r="B15" s="58"/>
      <c r="C15" s="58"/>
      <c r="D15" s="46" t="s">
        <v>23</v>
      </c>
      <c r="E15" s="107">
        <v>0</v>
      </c>
      <c r="F15" s="48">
        <v>2900</v>
      </c>
      <c r="G15" s="49">
        <f t="shared" si="0"/>
        <v>0</v>
      </c>
      <c r="H15" s="91"/>
      <c r="I15" s="50">
        <f t="shared" si="1"/>
        <v>0</v>
      </c>
    </row>
    <row r="16" spans="1:16" x14ac:dyDescent="0.25">
      <c r="A16" s="44">
        <v>7</v>
      </c>
      <c r="B16" s="58"/>
      <c r="C16" s="58"/>
      <c r="D16" s="46" t="s">
        <v>22</v>
      </c>
      <c r="E16" s="107">
        <v>0</v>
      </c>
      <c r="F16" s="48">
        <v>2747.25</v>
      </c>
      <c r="G16" s="49">
        <f t="shared" si="0"/>
        <v>0</v>
      </c>
      <c r="H16" s="91"/>
      <c r="I16" s="50">
        <f t="shared" si="1"/>
        <v>0</v>
      </c>
    </row>
    <row r="17" spans="1:14" ht="15" customHeight="1" x14ac:dyDescent="0.25">
      <c r="A17" s="44">
        <v>8</v>
      </c>
      <c r="B17" s="45" t="s">
        <v>50</v>
      </c>
      <c r="C17" s="45"/>
      <c r="D17" s="46" t="s">
        <v>17</v>
      </c>
      <c r="E17" s="107">
        <v>0</v>
      </c>
      <c r="F17" s="48">
        <v>5335</v>
      </c>
      <c r="G17" s="49">
        <f t="shared" si="0"/>
        <v>0</v>
      </c>
      <c r="H17" s="91"/>
      <c r="I17" s="50">
        <f t="shared" si="1"/>
        <v>0</v>
      </c>
      <c r="N17" s="51"/>
    </row>
    <row r="18" spans="1:14" x14ac:dyDescent="0.25">
      <c r="A18" s="44">
        <v>9</v>
      </c>
      <c r="B18" s="45"/>
      <c r="C18" s="45"/>
      <c r="D18" s="46" t="s">
        <v>19</v>
      </c>
      <c r="E18" s="107">
        <v>0</v>
      </c>
      <c r="F18" s="48">
        <v>3778.5</v>
      </c>
      <c r="G18" s="49">
        <f t="shared" si="0"/>
        <v>0</v>
      </c>
      <c r="H18" s="91"/>
      <c r="I18" s="50">
        <f t="shared" si="1"/>
        <v>0</v>
      </c>
    </row>
    <row r="19" spans="1:14" x14ac:dyDescent="0.25">
      <c r="A19" s="44">
        <v>10</v>
      </c>
      <c r="B19" s="45"/>
      <c r="C19" s="45"/>
      <c r="D19" s="46" t="s">
        <v>20</v>
      </c>
      <c r="E19" s="107">
        <v>3</v>
      </c>
      <c r="F19" s="48">
        <v>2390.66</v>
      </c>
      <c r="G19" s="49">
        <f t="shared" si="0"/>
        <v>7171.98</v>
      </c>
      <c r="H19" s="91"/>
      <c r="I19" s="50">
        <f t="shared" si="1"/>
        <v>0</v>
      </c>
    </row>
    <row r="20" spans="1:14" x14ac:dyDescent="0.25">
      <c r="A20" s="44">
        <v>11</v>
      </c>
      <c r="B20" s="45" t="s">
        <v>28</v>
      </c>
      <c r="C20" s="45" t="s">
        <v>29</v>
      </c>
      <c r="D20" s="58"/>
      <c r="E20" s="107">
        <v>115.29</v>
      </c>
      <c r="F20" s="48">
        <v>2480</v>
      </c>
      <c r="G20" s="49">
        <f t="shared" si="0"/>
        <v>285919.2</v>
      </c>
      <c r="H20" s="91"/>
      <c r="I20" s="50">
        <f t="shared" si="1"/>
        <v>0</v>
      </c>
    </row>
    <row r="21" spans="1:14" ht="15" customHeight="1" x14ac:dyDescent="0.25">
      <c r="A21" s="44">
        <v>12</v>
      </c>
      <c r="B21" s="45"/>
      <c r="C21" s="45" t="s">
        <v>30</v>
      </c>
      <c r="D21" s="58"/>
      <c r="E21" s="107">
        <v>0</v>
      </c>
      <c r="F21" s="48">
        <v>1965.21</v>
      </c>
      <c r="G21" s="49">
        <f t="shared" si="0"/>
        <v>0</v>
      </c>
      <c r="H21" s="91"/>
      <c r="I21" s="50">
        <f t="shared" si="1"/>
        <v>0</v>
      </c>
    </row>
    <row r="22" spans="1:14" x14ac:dyDescent="0.25">
      <c r="A22" s="44">
        <v>13</v>
      </c>
      <c r="B22" s="45"/>
      <c r="C22" s="45" t="s">
        <v>31</v>
      </c>
      <c r="D22" s="45"/>
      <c r="E22" s="59">
        <v>0</v>
      </c>
      <c r="F22" s="60">
        <v>1860.4</v>
      </c>
      <c r="G22" s="61">
        <f t="shared" si="0"/>
        <v>0</v>
      </c>
      <c r="H22" s="91"/>
      <c r="I22" s="50">
        <f t="shared" si="1"/>
        <v>0</v>
      </c>
    </row>
    <row r="23" spans="1:14" x14ac:dyDescent="0.25">
      <c r="A23" s="44">
        <v>14</v>
      </c>
      <c r="B23" s="45"/>
      <c r="C23" s="45" t="s">
        <v>32</v>
      </c>
      <c r="D23" s="45"/>
      <c r="E23" s="59">
        <v>0</v>
      </c>
      <c r="F23" s="60">
        <v>1755.58</v>
      </c>
      <c r="G23" s="61">
        <f t="shared" si="0"/>
        <v>0</v>
      </c>
      <c r="H23" s="91"/>
      <c r="I23" s="50">
        <f t="shared" si="1"/>
        <v>0</v>
      </c>
    </row>
    <row r="24" spans="1:14" ht="15" customHeight="1" x14ac:dyDescent="0.25">
      <c r="A24" s="44">
        <v>15</v>
      </c>
      <c r="B24" s="45"/>
      <c r="C24" s="45" t="s">
        <v>33</v>
      </c>
      <c r="D24" s="45"/>
      <c r="E24" s="59">
        <v>0</v>
      </c>
      <c r="F24" s="60">
        <v>1755.58</v>
      </c>
      <c r="G24" s="61">
        <f t="shared" si="0"/>
        <v>0</v>
      </c>
      <c r="H24" s="91"/>
      <c r="I24" s="50">
        <f t="shared" si="1"/>
        <v>0</v>
      </c>
    </row>
    <row r="25" spans="1:14" ht="15" customHeight="1" x14ac:dyDescent="0.25">
      <c r="A25" s="44">
        <v>16</v>
      </c>
      <c r="B25" s="45" t="s">
        <v>46</v>
      </c>
      <c r="C25" s="45" t="s">
        <v>29</v>
      </c>
      <c r="D25" s="45"/>
      <c r="E25" s="107">
        <v>0.42</v>
      </c>
      <c r="F25" s="48">
        <v>1570</v>
      </c>
      <c r="G25" s="49">
        <f t="shared" si="0"/>
        <v>659.4</v>
      </c>
      <c r="H25" s="91"/>
      <c r="I25" s="50">
        <f t="shared" si="1"/>
        <v>0</v>
      </c>
    </row>
    <row r="26" spans="1:14" x14ac:dyDescent="0.25">
      <c r="A26" s="44">
        <v>17</v>
      </c>
      <c r="B26" s="45"/>
      <c r="C26" s="45" t="s">
        <v>30</v>
      </c>
      <c r="D26" s="45"/>
      <c r="E26" s="107">
        <v>0</v>
      </c>
      <c r="F26" s="48">
        <v>1177.23</v>
      </c>
      <c r="G26" s="49">
        <f t="shared" si="0"/>
        <v>0</v>
      </c>
      <c r="H26" s="91"/>
      <c r="I26" s="50">
        <f t="shared" si="1"/>
        <v>0</v>
      </c>
    </row>
    <row r="27" spans="1:14" ht="15" customHeight="1" x14ac:dyDescent="0.25">
      <c r="A27" s="44">
        <v>18</v>
      </c>
      <c r="B27" s="45"/>
      <c r="C27" s="45" t="s">
        <v>31</v>
      </c>
      <c r="D27" s="45"/>
      <c r="E27" s="59">
        <v>0</v>
      </c>
      <c r="F27" s="60">
        <v>999.48</v>
      </c>
      <c r="G27" s="61">
        <f t="shared" si="0"/>
        <v>0</v>
      </c>
      <c r="H27" s="91"/>
      <c r="I27" s="50">
        <f t="shared" si="1"/>
        <v>0</v>
      </c>
    </row>
    <row r="28" spans="1:14" x14ac:dyDescent="0.25">
      <c r="A28" s="44">
        <v>19</v>
      </c>
      <c r="B28" s="45"/>
      <c r="C28" s="45" t="s">
        <v>32</v>
      </c>
      <c r="D28" s="45"/>
      <c r="E28" s="59">
        <v>0</v>
      </c>
      <c r="F28" s="60">
        <v>928.16</v>
      </c>
      <c r="G28" s="61">
        <f t="shared" si="0"/>
        <v>0</v>
      </c>
      <c r="H28" s="91"/>
      <c r="I28" s="50">
        <f t="shared" si="1"/>
        <v>0</v>
      </c>
    </row>
    <row r="29" spans="1:14" ht="15" customHeight="1" thickBot="1" x14ac:dyDescent="0.3">
      <c r="A29" s="94">
        <v>20</v>
      </c>
      <c r="B29" s="95"/>
      <c r="C29" s="95" t="s">
        <v>33</v>
      </c>
      <c r="D29" s="95"/>
      <c r="E29" s="96">
        <v>0</v>
      </c>
      <c r="F29" s="97">
        <v>928.16</v>
      </c>
      <c r="G29" s="98">
        <f t="shared" si="0"/>
        <v>0</v>
      </c>
      <c r="H29" s="91"/>
      <c r="I29" s="50">
        <f t="shared" si="1"/>
        <v>0</v>
      </c>
    </row>
    <row r="30" spans="1:14" ht="15" customHeight="1" x14ac:dyDescent="0.25">
      <c r="A30" s="99" t="s">
        <v>35</v>
      </c>
      <c r="B30" s="100"/>
      <c r="C30" s="100"/>
      <c r="D30" s="101"/>
      <c r="E30" s="102">
        <f>SUM(E10:E19)</f>
        <v>8</v>
      </c>
      <c r="F30" s="103"/>
      <c r="G30" s="104">
        <f>SUM(G10:G19)</f>
        <v>35720.68</v>
      </c>
      <c r="H30" s="73" t="s">
        <v>36</v>
      </c>
      <c r="I30" s="74">
        <f>SUM(I10:I19)</f>
        <v>0</v>
      </c>
    </row>
    <row r="31" spans="1:14" ht="15" customHeight="1" thickBot="1" x14ac:dyDescent="0.3">
      <c r="A31" s="75" t="s">
        <v>37</v>
      </c>
      <c r="B31" s="76"/>
      <c r="C31" s="76"/>
      <c r="D31" s="77"/>
      <c r="E31" s="78">
        <f>SUM(E20:E26)</f>
        <v>115.71000000000001</v>
      </c>
      <c r="F31" s="79"/>
      <c r="G31" s="80">
        <f>SUM(G20:G26)</f>
        <v>286578.60000000003</v>
      </c>
      <c r="H31" s="81"/>
      <c r="I31" s="82">
        <f>SUM(I20:I26)</f>
        <v>0</v>
      </c>
    </row>
    <row r="32" spans="1:14" ht="15" customHeight="1" thickBot="1" x14ac:dyDescent="0.3">
      <c r="A32" s="83" t="s">
        <v>38</v>
      </c>
      <c r="B32" s="84"/>
      <c r="C32" s="84"/>
      <c r="D32" s="84"/>
      <c r="E32" s="79">
        <f>SUM(E30:E31)</f>
        <v>123.71000000000001</v>
      </c>
      <c r="F32" s="79"/>
      <c r="G32" s="85">
        <f>SUM(G30:G31)</f>
        <v>322299.28000000003</v>
      </c>
      <c r="H32" s="86"/>
      <c r="I32" s="87">
        <f>SUM(I30:I31)</f>
        <v>0</v>
      </c>
    </row>
    <row r="33" spans="1:9" ht="27.75" customHeight="1" x14ac:dyDescent="0.25">
      <c r="A33" s="88" t="s">
        <v>39</v>
      </c>
      <c r="B33" s="88"/>
      <c r="C33" s="88"/>
      <c r="D33" s="88"/>
      <c r="E33" s="88"/>
      <c r="F33" s="88"/>
      <c r="G33" s="88"/>
      <c r="H33" s="88"/>
      <c r="I33" s="88"/>
    </row>
    <row r="35" spans="1:9" x14ac:dyDescent="0.25">
      <c r="G35" s="89" t="s">
        <v>40</v>
      </c>
      <c r="H35" s="89"/>
      <c r="I35" s="89"/>
    </row>
  </sheetData>
  <sheetProtection algorithmName="SHA-512" hashValue="lsbYzJ35RG2VedZ+xnQXTg2QwJVGF+ihU/DqqwMuF1TmT6QdHaHa3zH2cORNA4uKGbRgeX8rbsda+4XFuohK3Q==" saltValue="hSbvv6g48VKKOylI9OV2Gw==" spinCount="100000" sheet="1" objects="1" scenarios="1"/>
  <mergeCells count="36">
    <mergeCell ref="A30:D30"/>
    <mergeCell ref="H30:H32"/>
    <mergeCell ref="A31:D31"/>
    <mergeCell ref="A32:D32"/>
    <mergeCell ref="A33:I33"/>
    <mergeCell ref="G35:I35"/>
    <mergeCell ref="B25:B29"/>
    <mergeCell ref="C25:D25"/>
    <mergeCell ref="C26:D26"/>
    <mergeCell ref="C27:D27"/>
    <mergeCell ref="C28:D28"/>
    <mergeCell ref="C29:D29"/>
    <mergeCell ref="B20:B24"/>
    <mergeCell ref="C20:D20"/>
    <mergeCell ref="C21:D21"/>
    <mergeCell ref="C22:D22"/>
    <mergeCell ref="C23:D23"/>
    <mergeCell ref="C24:D24"/>
    <mergeCell ref="A7:D7"/>
    <mergeCell ref="E7:I7"/>
    <mergeCell ref="B8:D8"/>
    <mergeCell ref="B9:D9"/>
    <mergeCell ref="B10:C16"/>
    <mergeCell ref="B17:C19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 xml:space="preserve">&amp;L&amp;UОбразац понуде по партијама&amp;R&amp;14Партија бр. 20.
</oddHeader>
    <oddFooter>&amp;R&amp;P/&amp;N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DB3FD-BE11-44BA-AE47-8E745EA136DE}">
  <sheetPr>
    <pageSetUpPr fitToPage="1"/>
  </sheetPr>
  <dimension ref="A1:P38"/>
  <sheetViews>
    <sheetView topLeftCell="A10" workbookViewId="0">
      <selection activeCell="H21" sqref="H21:H29"/>
    </sheetView>
  </sheetViews>
  <sheetFormatPr defaultRowHeight="15" x14ac:dyDescent="0.25"/>
  <cols>
    <col min="1" max="1" width="2.7109375" style="31" customWidth="1"/>
    <col min="2" max="2" width="9" style="31" customWidth="1"/>
    <col min="3" max="3" width="7.85546875" style="31" customWidth="1"/>
    <col min="4" max="4" width="5.7109375" style="31" customWidth="1"/>
    <col min="5" max="5" width="12" style="31" customWidth="1"/>
    <col min="6" max="6" width="12.42578125" style="31" customWidth="1"/>
    <col min="7" max="7" width="13.140625" style="31" bestFit="1" customWidth="1"/>
    <col min="8" max="8" width="13.42578125" style="31" customWidth="1"/>
    <col min="9" max="9" width="21" style="31" customWidth="1"/>
    <col min="10" max="16384" width="9.140625" style="31"/>
  </cols>
  <sheetData>
    <row r="1" spans="1:16" x14ac:dyDescent="0.25">
      <c r="A1" s="28" t="s">
        <v>0</v>
      </c>
      <c r="B1" s="29"/>
      <c r="C1" s="29"/>
      <c r="D1" s="30"/>
      <c r="E1" s="1"/>
      <c r="F1" s="2"/>
      <c r="G1" s="2"/>
      <c r="H1" s="2"/>
      <c r="I1" s="3"/>
    </row>
    <row r="2" spans="1:16" x14ac:dyDescent="0.25">
      <c r="A2" s="32" t="s">
        <v>1</v>
      </c>
      <c r="B2" s="33"/>
      <c r="C2" s="33"/>
      <c r="D2" s="34"/>
      <c r="E2" s="4"/>
      <c r="F2" s="5"/>
      <c r="G2" s="5"/>
      <c r="H2" s="5"/>
      <c r="I2" s="6"/>
    </row>
    <row r="3" spans="1:16" x14ac:dyDescent="0.25">
      <c r="A3" s="32" t="s">
        <v>2</v>
      </c>
      <c r="B3" s="33"/>
      <c r="C3" s="33"/>
      <c r="D3" s="34"/>
      <c r="E3" s="4"/>
      <c r="F3" s="5"/>
      <c r="G3" s="5"/>
      <c r="H3" s="5"/>
      <c r="I3" s="6"/>
    </row>
    <row r="4" spans="1:16" x14ac:dyDescent="0.25">
      <c r="A4" s="32" t="s">
        <v>3</v>
      </c>
      <c r="B4" s="33"/>
      <c r="C4" s="33"/>
      <c r="D4" s="34"/>
      <c r="E4" s="4"/>
      <c r="F4" s="5"/>
      <c r="G4" s="5"/>
      <c r="H4" s="5"/>
      <c r="I4" s="6"/>
    </row>
    <row r="5" spans="1:16" x14ac:dyDescent="0.25">
      <c r="A5" s="32" t="s">
        <v>4</v>
      </c>
      <c r="B5" s="33"/>
      <c r="C5" s="33"/>
      <c r="D5" s="34"/>
      <c r="E5" s="4"/>
      <c r="F5" s="5"/>
      <c r="G5" s="5"/>
      <c r="H5" s="5"/>
      <c r="I5" s="6"/>
    </row>
    <row r="6" spans="1:16" x14ac:dyDescent="0.25">
      <c r="A6" s="32" t="s">
        <v>5</v>
      </c>
      <c r="B6" s="33"/>
      <c r="C6" s="33"/>
      <c r="D6" s="34"/>
      <c r="E6" s="4"/>
      <c r="F6" s="5"/>
      <c r="G6" s="5"/>
      <c r="H6" s="5"/>
      <c r="I6" s="6"/>
    </row>
    <row r="7" spans="1:16" ht="15.75" thickBot="1" x14ac:dyDescent="0.3">
      <c r="A7" s="35" t="s">
        <v>6</v>
      </c>
      <c r="B7" s="36"/>
      <c r="C7" s="36"/>
      <c r="D7" s="37"/>
      <c r="E7" s="7"/>
      <c r="F7" s="8"/>
      <c r="G7" s="8"/>
      <c r="H7" s="8"/>
      <c r="I7" s="9"/>
    </row>
    <row r="8" spans="1:16" ht="96" customHeight="1" x14ac:dyDescent="0.25">
      <c r="A8" s="10" t="s">
        <v>7</v>
      </c>
      <c r="B8" s="11" t="s">
        <v>8</v>
      </c>
      <c r="C8" s="12"/>
      <c r="D8" s="13"/>
      <c r="E8" s="14" t="s">
        <v>9</v>
      </c>
      <c r="F8" s="14" t="s">
        <v>10</v>
      </c>
      <c r="G8" s="15" t="s">
        <v>11</v>
      </c>
      <c r="H8" s="16" t="s">
        <v>12</v>
      </c>
      <c r="I8" s="17" t="s">
        <v>13</v>
      </c>
    </row>
    <row r="9" spans="1:16" ht="15.75" thickBot="1" x14ac:dyDescent="0.3">
      <c r="A9" s="18">
        <v>1</v>
      </c>
      <c r="B9" s="19">
        <v>2</v>
      </c>
      <c r="C9" s="20"/>
      <c r="D9" s="21"/>
      <c r="E9" s="22">
        <v>3</v>
      </c>
      <c r="F9" s="22">
        <v>4</v>
      </c>
      <c r="G9" s="23" t="s">
        <v>14</v>
      </c>
      <c r="H9" s="24">
        <v>6</v>
      </c>
      <c r="I9" s="25" t="s">
        <v>15</v>
      </c>
    </row>
    <row r="10" spans="1:16" ht="15" customHeight="1" x14ac:dyDescent="0.25">
      <c r="A10" s="38">
        <v>1</v>
      </c>
      <c r="B10" s="39" t="s">
        <v>47</v>
      </c>
      <c r="C10" s="105"/>
      <c r="D10" s="40" t="s">
        <v>42</v>
      </c>
      <c r="E10" s="106">
        <v>0</v>
      </c>
      <c r="F10" s="42">
        <v>21967.91</v>
      </c>
      <c r="G10" s="43">
        <f>F10*E10</f>
        <v>0</v>
      </c>
      <c r="H10" s="90"/>
      <c r="I10" s="26">
        <f>H10*E10</f>
        <v>0</v>
      </c>
      <c r="J10" s="27"/>
      <c r="K10" s="27"/>
      <c r="L10" s="27"/>
      <c r="M10" s="27"/>
      <c r="N10" s="27"/>
      <c r="O10" s="27"/>
      <c r="P10" s="27"/>
    </row>
    <row r="11" spans="1:16" x14ac:dyDescent="0.25">
      <c r="A11" s="44">
        <v>2</v>
      </c>
      <c r="B11" s="58"/>
      <c r="C11" s="58"/>
      <c r="D11" s="46" t="s">
        <v>48</v>
      </c>
      <c r="E11" s="107">
        <v>0</v>
      </c>
      <c r="F11" s="48">
        <v>13321</v>
      </c>
      <c r="G11" s="49">
        <f t="shared" ref="G11:G31" si="0">F11*E11</f>
        <v>0</v>
      </c>
      <c r="H11" s="91"/>
      <c r="I11" s="50">
        <f t="shared" ref="I11:I31" si="1">H11*E11</f>
        <v>0</v>
      </c>
    </row>
    <row r="12" spans="1:16" x14ac:dyDescent="0.25">
      <c r="A12" s="44">
        <v>3</v>
      </c>
      <c r="B12" s="58"/>
      <c r="C12" s="58"/>
      <c r="D12" s="46" t="s">
        <v>19</v>
      </c>
      <c r="E12" s="107">
        <v>2</v>
      </c>
      <c r="F12" s="48">
        <v>11341.91</v>
      </c>
      <c r="G12" s="49">
        <f t="shared" si="0"/>
        <v>22683.82</v>
      </c>
      <c r="H12" s="91"/>
      <c r="I12" s="50">
        <f t="shared" si="1"/>
        <v>0</v>
      </c>
    </row>
    <row r="13" spans="1:16" x14ac:dyDescent="0.25">
      <c r="A13" s="44">
        <v>4</v>
      </c>
      <c r="B13" s="58"/>
      <c r="C13" s="58"/>
      <c r="D13" s="46" t="s">
        <v>20</v>
      </c>
      <c r="E13" s="107">
        <v>3</v>
      </c>
      <c r="F13" s="48">
        <v>7531.34</v>
      </c>
      <c r="G13" s="49">
        <f t="shared" si="0"/>
        <v>22594.02</v>
      </c>
      <c r="H13" s="91"/>
      <c r="I13" s="50">
        <f t="shared" si="1"/>
        <v>0</v>
      </c>
      <c r="O13" s="51"/>
      <c r="P13" s="51"/>
    </row>
    <row r="14" spans="1:16" x14ac:dyDescent="0.25">
      <c r="A14" s="44">
        <v>5</v>
      </c>
      <c r="B14" s="58"/>
      <c r="C14" s="58"/>
      <c r="D14" s="46" t="s">
        <v>21</v>
      </c>
      <c r="E14" s="107">
        <v>4</v>
      </c>
      <c r="F14" s="48">
        <v>4495.34</v>
      </c>
      <c r="G14" s="49">
        <f t="shared" si="0"/>
        <v>17981.36</v>
      </c>
      <c r="H14" s="91"/>
      <c r="I14" s="50">
        <f t="shared" si="1"/>
        <v>0</v>
      </c>
      <c r="O14" s="51"/>
      <c r="P14" s="51"/>
    </row>
    <row r="15" spans="1:16" x14ac:dyDescent="0.25">
      <c r="A15" s="44">
        <v>6</v>
      </c>
      <c r="B15" s="58"/>
      <c r="C15" s="58"/>
      <c r="D15" s="46" t="s">
        <v>23</v>
      </c>
      <c r="E15" s="107">
        <v>0</v>
      </c>
      <c r="F15" s="48">
        <v>2900</v>
      </c>
      <c r="G15" s="49">
        <f t="shared" si="0"/>
        <v>0</v>
      </c>
      <c r="H15" s="91"/>
      <c r="I15" s="50">
        <f t="shared" si="1"/>
        <v>0</v>
      </c>
    </row>
    <row r="16" spans="1:16" x14ac:dyDescent="0.25">
      <c r="A16" s="44">
        <v>7</v>
      </c>
      <c r="B16" s="58"/>
      <c r="C16" s="58"/>
      <c r="D16" s="46" t="s">
        <v>22</v>
      </c>
      <c r="E16" s="107">
        <v>0</v>
      </c>
      <c r="F16" s="48">
        <v>2747.25</v>
      </c>
      <c r="G16" s="49">
        <f t="shared" si="0"/>
        <v>0</v>
      </c>
      <c r="H16" s="91"/>
      <c r="I16" s="50">
        <f t="shared" si="1"/>
        <v>0</v>
      </c>
    </row>
    <row r="17" spans="1:14" ht="15" customHeight="1" x14ac:dyDescent="0.25">
      <c r="A17" s="44">
        <v>8</v>
      </c>
      <c r="B17" s="45" t="s">
        <v>16</v>
      </c>
      <c r="C17" s="58"/>
      <c r="D17" s="46" t="s">
        <v>17</v>
      </c>
      <c r="E17" s="107">
        <v>0</v>
      </c>
      <c r="F17" s="48">
        <v>16966.59</v>
      </c>
      <c r="G17" s="49">
        <f t="shared" si="0"/>
        <v>0</v>
      </c>
      <c r="H17" s="91"/>
      <c r="I17" s="50">
        <f t="shared" si="1"/>
        <v>0</v>
      </c>
      <c r="N17" s="51"/>
    </row>
    <row r="18" spans="1:14" x14ac:dyDescent="0.25">
      <c r="A18" s="44">
        <v>9</v>
      </c>
      <c r="B18" s="58"/>
      <c r="C18" s="58"/>
      <c r="D18" s="46" t="s">
        <v>18</v>
      </c>
      <c r="E18" s="107">
        <v>0</v>
      </c>
      <c r="F18" s="48">
        <v>9550.75</v>
      </c>
      <c r="G18" s="49">
        <f t="shared" si="0"/>
        <v>0</v>
      </c>
      <c r="H18" s="91"/>
      <c r="I18" s="50">
        <f t="shared" si="1"/>
        <v>0</v>
      </c>
    </row>
    <row r="19" spans="1:14" x14ac:dyDescent="0.25">
      <c r="A19" s="44">
        <v>10</v>
      </c>
      <c r="B19" s="58"/>
      <c r="C19" s="58"/>
      <c r="D19" s="46" t="s">
        <v>19</v>
      </c>
      <c r="E19" s="107">
        <v>0</v>
      </c>
      <c r="F19" s="48">
        <v>5120.5</v>
      </c>
      <c r="G19" s="49">
        <f t="shared" si="0"/>
        <v>0</v>
      </c>
      <c r="H19" s="91"/>
      <c r="I19" s="50">
        <f t="shared" si="1"/>
        <v>0</v>
      </c>
    </row>
    <row r="20" spans="1:14" x14ac:dyDescent="0.25">
      <c r="A20" s="44">
        <v>11</v>
      </c>
      <c r="B20" s="58"/>
      <c r="C20" s="58"/>
      <c r="D20" s="46" t="s">
        <v>20</v>
      </c>
      <c r="E20" s="107">
        <v>3</v>
      </c>
      <c r="F20" s="48">
        <v>3850</v>
      </c>
      <c r="G20" s="49">
        <f t="shared" si="0"/>
        <v>11550</v>
      </c>
      <c r="H20" s="91"/>
      <c r="I20" s="50">
        <f t="shared" si="1"/>
        <v>0</v>
      </c>
    </row>
    <row r="21" spans="1:14" ht="15" customHeight="1" x14ac:dyDescent="0.25">
      <c r="A21" s="44">
        <v>12</v>
      </c>
      <c r="B21" s="58"/>
      <c r="C21" s="58"/>
      <c r="D21" s="46" t="s">
        <v>21</v>
      </c>
      <c r="E21" s="107">
        <v>4</v>
      </c>
      <c r="F21" s="48">
        <v>3000</v>
      </c>
      <c r="G21" s="49">
        <f t="shared" si="0"/>
        <v>12000</v>
      </c>
      <c r="H21" s="91"/>
      <c r="I21" s="50">
        <f t="shared" si="1"/>
        <v>0</v>
      </c>
    </row>
    <row r="22" spans="1:14" x14ac:dyDescent="0.25">
      <c r="A22" s="44">
        <v>13</v>
      </c>
      <c r="B22" s="58"/>
      <c r="C22" s="58"/>
      <c r="D22" s="46" t="s">
        <v>22</v>
      </c>
      <c r="E22" s="107">
        <v>0</v>
      </c>
      <c r="F22" s="48">
        <v>2747.25</v>
      </c>
      <c r="G22" s="49">
        <f t="shared" si="0"/>
        <v>0</v>
      </c>
      <c r="H22" s="91"/>
      <c r="I22" s="50">
        <f t="shared" si="1"/>
        <v>0</v>
      </c>
    </row>
    <row r="23" spans="1:14" x14ac:dyDescent="0.25">
      <c r="A23" s="44">
        <v>14</v>
      </c>
      <c r="B23" s="58"/>
      <c r="C23" s="58"/>
      <c r="D23" s="46" t="s">
        <v>23</v>
      </c>
      <c r="E23" s="107">
        <v>0</v>
      </c>
      <c r="F23" s="48">
        <v>2600</v>
      </c>
      <c r="G23" s="49">
        <f t="shared" si="0"/>
        <v>0</v>
      </c>
      <c r="H23" s="91"/>
      <c r="I23" s="50">
        <f t="shared" si="1"/>
        <v>0</v>
      </c>
    </row>
    <row r="24" spans="1:14" ht="15" customHeight="1" x14ac:dyDescent="0.25">
      <c r="A24" s="44">
        <v>15</v>
      </c>
      <c r="B24" s="45" t="s">
        <v>50</v>
      </c>
      <c r="C24" s="45"/>
      <c r="D24" s="46" t="s">
        <v>17</v>
      </c>
      <c r="E24" s="107">
        <v>0</v>
      </c>
      <c r="F24" s="48">
        <v>5335</v>
      </c>
      <c r="G24" s="49">
        <f t="shared" si="0"/>
        <v>0</v>
      </c>
      <c r="H24" s="91"/>
      <c r="I24" s="50">
        <f t="shared" si="1"/>
        <v>0</v>
      </c>
    </row>
    <row r="25" spans="1:14" ht="15" customHeight="1" x14ac:dyDescent="0.25">
      <c r="A25" s="44">
        <v>16</v>
      </c>
      <c r="B25" s="45"/>
      <c r="C25" s="45"/>
      <c r="D25" s="46" t="s">
        <v>19</v>
      </c>
      <c r="E25" s="107">
        <v>2</v>
      </c>
      <c r="F25" s="48">
        <v>3778.5</v>
      </c>
      <c r="G25" s="49">
        <f t="shared" si="0"/>
        <v>7557</v>
      </c>
      <c r="H25" s="91"/>
      <c r="I25" s="50">
        <f t="shared" si="1"/>
        <v>0</v>
      </c>
    </row>
    <row r="26" spans="1:14" x14ac:dyDescent="0.25">
      <c r="A26" s="44">
        <v>17</v>
      </c>
      <c r="B26" s="45"/>
      <c r="C26" s="45"/>
      <c r="D26" s="46" t="s">
        <v>20</v>
      </c>
      <c r="E26" s="107">
        <v>6</v>
      </c>
      <c r="F26" s="48">
        <v>2390.66</v>
      </c>
      <c r="G26" s="49">
        <f t="shared" si="0"/>
        <v>14343.96</v>
      </c>
      <c r="H26" s="91"/>
      <c r="I26" s="50">
        <f t="shared" si="1"/>
        <v>0</v>
      </c>
    </row>
    <row r="27" spans="1:14" ht="15" customHeight="1" x14ac:dyDescent="0.25">
      <c r="A27" s="44">
        <v>18</v>
      </c>
      <c r="B27" s="45" t="s">
        <v>28</v>
      </c>
      <c r="C27" s="45" t="s">
        <v>29</v>
      </c>
      <c r="D27" s="58"/>
      <c r="E27" s="107">
        <v>656.14</v>
      </c>
      <c r="F27" s="48">
        <v>2480</v>
      </c>
      <c r="G27" s="49">
        <f t="shared" si="0"/>
        <v>1627227.2</v>
      </c>
      <c r="H27" s="91"/>
      <c r="I27" s="50">
        <f t="shared" si="1"/>
        <v>0</v>
      </c>
    </row>
    <row r="28" spans="1:14" x14ac:dyDescent="0.25">
      <c r="A28" s="44">
        <v>19</v>
      </c>
      <c r="B28" s="45"/>
      <c r="C28" s="45" t="s">
        <v>30</v>
      </c>
      <c r="D28" s="58"/>
      <c r="E28" s="107">
        <v>0</v>
      </c>
      <c r="F28" s="48">
        <v>1965.21</v>
      </c>
      <c r="G28" s="49">
        <f t="shared" si="0"/>
        <v>0</v>
      </c>
      <c r="H28" s="91"/>
      <c r="I28" s="50">
        <f t="shared" si="1"/>
        <v>0</v>
      </c>
    </row>
    <row r="29" spans="1:14" ht="15" customHeight="1" x14ac:dyDescent="0.25">
      <c r="A29" s="44">
        <v>20</v>
      </c>
      <c r="B29" s="45"/>
      <c r="C29" s="45" t="s">
        <v>31</v>
      </c>
      <c r="D29" s="45"/>
      <c r="E29" s="59">
        <v>0</v>
      </c>
      <c r="F29" s="60">
        <v>1860.4</v>
      </c>
      <c r="G29" s="61">
        <f t="shared" si="0"/>
        <v>0</v>
      </c>
      <c r="H29" s="91"/>
      <c r="I29" s="50">
        <f t="shared" si="1"/>
        <v>0</v>
      </c>
    </row>
    <row r="30" spans="1:14" ht="15" customHeight="1" x14ac:dyDescent="0.25">
      <c r="A30" s="44">
        <v>21</v>
      </c>
      <c r="B30" s="45"/>
      <c r="C30" s="45" t="s">
        <v>32</v>
      </c>
      <c r="D30" s="45"/>
      <c r="E30" s="59">
        <v>0</v>
      </c>
      <c r="F30" s="60">
        <v>1755.58</v>
      </c>
      <c r="G30" s="61">
        <f t="shared" si="0"/>
        <v>0</v>
      </c>
      <c r="H30" s="91"/>
      <c r="I30" s="50">
        <f t="shared" si="1"/>
        <v>0</v>
      </c>
    </row>
    <row r="31" spans="1:14" ht="15" customHeight="1" thickBot="1" x14ac:dyDescent="0.3">
      <c r="A31" s="94">
        <v>22</v>
      </c>
      <c r="B31" s="95"/>
      <c r="C31" s="95" t="s">
        <v>33</v>
      </c>
      <c r="D31" s="95"/>
      <c r="E31" s="96">
        <v>0</v>
      </c>
      <c r="F31" s="97">
        <v>1755.58</v>
      </c>
      <c r="G31" s="98">
        <f t="shared" si="0"/>
        <v>0</v>
      </c>
      <c r="H31" s="108"/>
      <c r="I31" s="109">
        <f t="shared" si="1"/>
        <v>0</v>
      </c>
    </row>
    <row r="32" spans="1:14" ht="15" customHeight="1" x14ac:dyDescent="0.25">
      <c r="A32" s="99" t="s">
        <v>35</v>
      </c>
      <c r="B32" s="100"/>
      <c r="C32" s="100"/>
      <c r="D32" s="101"/>
      <c r="E32" s="102">
        <f>SUM(E10:E26)</f>
        <v>24</v>
      </c>
      <c r="F32" s="103"/>
      <c r="G32" s="104">
        <f>SUM(G10:G26)</f>
        <v>108710.16</v>
      </c>
      <c r="H32" s="81" t="s">
        <v>36</v>
      </c>
      <c r="I32" s="110">
        <f>SUM(I10:I26)</f>
        <v>0</v>
      </c>
    </row>
    <row r="33" spans="1:9" ht="15" customHeight="1" thickBot="1" x14ac:dyDescent="0.3">
      <c r="A33" s="75" t="s">
        <v>37</v>
      </c>
      <c r="B33" s="76"/>
      <c r="C33" s="76"/>
      <c r="D33" s="77"/>
      <c r="E33" s="78">
        <f>SUM(E27:E31)</f>
        <v>656.14</v>
      </c>
      <c r="F33" s="79"/>
      <c r="G33" s="80">
        <f>SUM(G27:G31)</f>
        <v>1627227.2</v>
      </c>
      <c r="H33" s="81"/>
      <c r="I33" s="82">
        <f>SUM(I27:I31)</f>
        <v>0</v>
      </c>
    </row>
    <row r="34" spans="1:9" ht="15" customHeight="1" thickBot="1" x14ac:dyDescent="0.3">
      <c r="A34" s="83" t="s">
        <v>38</v>
      </c>
      <c r="B34" s="84"/>
      <c r="C34" s="84"/>
      <c r="D34" s="84"/>
      <c r="E34" s="79">
        <f>SUM(E32:E33)</f>
        <v>680.14</v>
      </c>
      <c r="F34" s="79"/>
      <c r="G34" s="85">
        <f>SUM(G32:G33)</f>
        <v>1735937.3599999999</v>
      </c>
      <c r="H34" s="86"/>
      <c r="I34" s="87">
        <f>SUM(I32:I33)</f>
        <v>0</v>
      </c>
    </row>
    <row r="35" spans="1:9" ht="27.75" customHeight="1" x14ac:dyDescent="0.25">
      <c r="A35" s="88" t="s">
        <v>39</v>
      </c>
      <c r="B35" s="88"/>
      <c r="C35" s="88"/>
      <c r="D35" s="88"/>
      <c r="E35" s="88"/>
      <c r="F35" s="88"/>
      <c r="G35" s="88"/>
      <c r="H35" s="88"/>
      <c r="I35" s="88"/>
    </row>
    <row r="37" spans="1:9" x14ac:dyDescent="0.25">
      <c r="G37" s="89" t="s">
        <v>40</v>
      </c>
      <c r="H37" s="89"/>
      <c r="I37" s="89"/>
    </row>
    <row r="38" spans="1:9" ht="15.75" customHeight="1" x14ac:dyDescent="0.25"/>
  </sheetData>
  <sheetProtection algorithmName="SHA-512" hashValue="fBIOlCy6C4fua4DEsaLZ/SNzvFN+F+cUtH/sZ92Td+aY6E9DIPUdH0vpwMIR/sEd3qwgul9OQSS6rdrGWuw/HQ==" saltValue="md87BMEtFzEKzPWO6KzXDg==" spinCount="100000" sheet="1" objects="1" scenarios="1"/>
  <mergeCells count="31">
    <mergeCell ref="A32:D32"/>
    <mergeCell ref="H32:H34"/>
    <mergeCell ref="A33:D33"/>
    <mergeCell ref="A34:D34"/>
    <mergeCell ref="A35:I35"/>
    <mergeCell ref="G37:I37"/>
    <mergeCell ref="B24:C26"/>
    <mergeCell ref="B27:B31"/>
    <mergeCell ref="C27:D27"/>
    <mergeCell ref="C28:D28"/>
    <mergeCell ref="C29:D29"/>
    <mergeCell ref="C30:D30"/>
    <mergeCell ref="C31:D31"/>
    <mergeCell ref="A7:D7"/>
    <mergeCell ref="E7:I7"/>
    <mergeCell ref="B8:D8"/>
    <mergeCell ref="B9:D9"/>
    <mergeCell ref="B10:C16"/>
    <mergeCell ref="B17:C23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 xml:space="preserve">&amp;L&amp;UОбразац понуде по партијама&amp;R&amp;14Партија бр. 22.
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1</vt:lpstr>
      <vt:lpstr>2</vt:lpstr>
      <vt:lpstr>8</vt:lpstr>
      <vt:lpstr>11</vt:lpstr>
      <vt:lpstr>13</vt:lpstr>
      <vt:lpstr>16</vt:lpstr>
      <vt:lpstr>18</vt:lpstr>
      <vt:lpstr>20</vt:lpstr>
      <vt:lpstr>22</vt:lpstr>
      <vt:lpstr>23</vt:lpstr>
      <vt:lpstr>24</vt:lpstr>
      <vt:lpstr>25</vt:lpstr>
      <vt:lpstr>32</vt:lpstr>
      <vt:lpstr>34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Aleksandar Ostojic</dc:creator>
  <cp:lastModifiedBy>Aleksandar Ostojic</cp:lastModifiedBy>
  <cp:lastPrinted>2024-08-18T11:57:31Z</cp:lastPrinted>
  <dcterms:created xsi:type="dcterms:W3CDTF">2024-08-18T11:19:02Z</dcterms:created>
  <dcterms:modified xsi:type="dcterms:W3CDTF">2024-08-18T11:58:01Z</dcterms:modified>
</cp:coreProperties>
</file>