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1-2025\Понуде\"/>
    </mc:Choice>
  </mc:AlternateContent>
  <xr:revisionPtr revIDLastSave="0" documentId="13_ncr:1_{67D4C0B0-5FC4-46A0-B6E1-ADAC41D1CF8A}" xr6:coauthVersionLast="47" xr6:coauthVersionMax="47" xr10:uidLastSave="{00000000-0000-0000-0000-000000000000}"/>
  <bookViews>
    <workbookView xWindow="-120" yWindow="-120" windowWidth="29040" windowHeight="15720" xr2:uid="{34D798A4-4259-48D9-BB31-7F9D79396329}"/>
  </bookViews>
  <sheets>
    <sheet name="1" sheetId="111" r:id="rId1"/>
    <sheet name="2" sheetId="115" r:id="rId2"/>
    <sheet name="3" sheetId="116" r:id="rId3"/>
    <sheet name="4" sheetId="117" r:id="rId4"/>
    <sheet name="5" sheetId="119" r:id="rId5"/>
    <sheet name="6" sheetId="118" r:id="rId6"/>
    <sheet name="7" sheetId="120" r:id="rId7"/>
    <sheet name="8" sheetId="121" r:id="rId8"/>
    <sheet name="9" sheetId="122" r:id="rId9"/>
    <sheet name="10" sheetId="123" r:id="rId10"/>
    <sheet name="11" sheetId="124" r:id="rId11"/>
    <sheet name="12" sheetId="125" r:id="rId12"/>
    <sheet name="13" sheetId="126" r:id="rId13"/>
    <sheet name="14" sheetId="127" r:id="rId14"/>
    <sheet name="15" sheetId="129" r:id="rId15"/>
    <sheet name="16" sheetId="130" r:id="rId16"/>
    <sheet name="17" sheetId="131" r:id="rId17"/>
    <sheet name="18" sheetId="132" r:id="rId18"/>
    <sheet name="19" sheetId="133" r:id="rId19"/>
    <sheet name="20" sheetId="134" r:id="rId20"/>
    <sheet name="21" sheetId="135" r:id="rId21"/>
    <sheet name="22" sheetId="136" r:id="rId22"/>
    <sheet name="23" sheetId="137" r:id="rId23"/>
    <sheet name="24" sheetId="138" r:id="rId24"/>
    <sheet name="25" sheetId="139" r:id="rId25"/>
    <sheet name="26" sheetId="140" r:id="rId26"/>
    <sheet name="27" sheetId="141" r:id="rId27"/>
    <sheet name="28" sheetId="142" r:id="rId28"/>
    <sheet name="29" sheetId="143" r:id="rId29"/>
    <sheet name="30" sheetId="144" r:id="rId30"/>
    <sheet name="31" sheetId="145" r:id="rId31"/>
    <sheet name="32" sheetId="146" r:id="rId32"/>
    <sheet name="33" sheetId="147" r:id="rId33"/>
    <sheet name="34" sheetId="148" r:id="rId34"/>
    <sheet name="35" sheetId="149" r:id="rId35"/>
    <sheet name="36" sheetId="150" r:id="rId36"/>
    <sheet name="37" sheetId="151" r:id="rId37"/>
    <sheet name="38" sheetId="152" r:id="rId38"/>
    <sheet name="39" sheetId="153" r:id="rId39"/>
    <sheet name="40" sheetId="155" r:id="rId40"/>
    <sheet name="41" sheetId="154" r:id="rId41"/>
    <sheet name="42" sheetId="156" r:id="rId42"/>
    <sheet name="43" sheetId="157" r:id="rId43"/>
    <sheet name="44" sheetId="158" r:id="rId44"/>
    <sheet name="45" sheetId="159" r:id="rId45"/>
    <sheet name="46" sheetId="160" r:id="rId46"/>
    <sheet name="47" sheetId="161" r:id="rId47"/>
    <sheet name="48" sheetId="162" r:id="rId48"/>
    <sheet name="49" sheetId="163" r:id="rId49"/>
    <sheet name="50" sheetId="164" r:id="rId50"/>
    <sheet name="51" sheetId="166" r:id="rId51"/>
    <sheet name="52" sheetId="165" r:id="rId52"/>
    <sheet name="53" sheetId="167" r:id="rId53"/>
    <sheet name="54" sheetId="168" r:id="rId54"/>
    <sheet name="55" sheetId="169" r:id="rId55"/>
    <sheet name="56" sheetId="170" r:id="rId56"/>
    <sheet name="57" sheetId="171" r:id="rId57"/>
    <sheet name="58" sheetId="173" r:id="rId58"/>
    <sheet name="59" sheetId="172" r:id="rId59"/>
  </sheets>
  <definedNames>
    <definedName name="_xlnm.Print_Area" localSheetId="0">'1'!$A$1:$I$44</definedName>
    <definedName name="_xlnm.Print_Area" localSheetId="9">'10'!$A$1:$I$39</definedName>
    <definedName name="_xlnm.Print_Area" localSheetId="10">'11'!$A$1:$I$35</definedName>
    <definedName name="_xlnm.Print_Area" localSheetId="11">'12'!$A$1:$I$35</definedName>
    <definedName name="_xlnm.Print_Area" localSheetId="12">'13'!$A$1:$I$18</definedName>
    <definedName name="_xlnm.Print_Area" localSheetId="13">'14'!$A$1:$I$18</definedName>
    <definedName name="_xlnm.Print_Area" localSheetId="14">'15'!$A$1:$I$27</definedName>
    <definedName name="_xlnm.Print_Area" localSheetId="15">'16'!$A$1:$I$25</definedName>
    <definedName name="_xlnm.Print_Area" localSheetId="16">'17'!$A$1:$I$32</definedName>
    <definedName name="_xlnm.Print_Area" localSheetId="17">'18'!$A$1:$I$39</definedName>
    <definedName name="_xlnm.Print_Area" localSheetId="18">'19'!$A$1:$I$39</definedName>
    <definedName name="_xlnm.Print_Area" localSheetId="1">'2'!$A$1:$I$25</definedName>
    <definedName name="_xlnm.Print_Area" localSheetId="19">'20'!$A$1:$I$39</definedName>
    <definedName name="_xlnm.Print_Area" localSheetId="20">'21'!$A$1:$I$36</definedName>
    <definedName name="_xlnm.Print_Area" localSheetId="21">'22'!$A$1:$I$36</definedName>
    <definedName name="_xlnm.Print_Area" localSheetId="22">'23'!$A$1:$I$36</definedName>
    <definedName name="_xlnm.Print_Area" localSheetId="23">'24'!$A$1:$I$36</definedName>
    <definedName name="_xlnm.Print_Area" localSheetId="24">'25'!$A$1:$I$43</definedName>
    <definedName name="_xlnm.Print_Area" localSheetId="25">'26'!$A$1:$I$43</definedName>
    <definedName name="_xlnm.Print_Area" localSheetId="26">'27'!$A$1:$I$34</definedName>
    <definedName name="_xlnm.Print_Area" localSheetId="27">'28'!$A$1:$I$35</definedName>
    <definedName name="_xlnm.Print_Area" localSheetId="28">'29'!$A$1:$I$18</definedName>
    <definedName name="_xlnm.Print_Area" localSheetId="2">'3'!$A$1:$I$40</definedName>
    <definedName name="_xlnm.Print_Area" localSheetId="29">'30'!$A$1:$I$35</definedName>
    <definedName name="_xlnm.Print_Area" localSheetId="30">'31'!$A$1:$I$42</definedName>
    <definedName name="_xlnm.Print_Area" localSheetId="31">'32'!$A$1:$I$39</definedName>
    <definedName name="_xlnm.Print_Area" localSheetId="32">'33'!$A$1:$I$39</definedName>
    <definedName name="_xlnm.Print_Area" localSheetId="33">'34'!$A$1:$I$39</definedName>
    <definedName name="_xlnm.Print_Area" localSheetId="34">'35'!$A$1:$I$32</definedName>
    <definedName name="_xlnm.Print_Area" localSheetId="35">'36'!$A$1:$I$42</definedName>
    <definedName name="_xlnm.Print_Area" localSheetId="36">'37'!$A$1:$I$38</definedName>
    <definedName name="_xlnm.Print_Area" localSheetId="37">'38'!$A$1:$I$39</definedName>
    <definedName name="_xlnm.Print_Area" localSheetId="38">'39'!$A$1:$I$32</definedName>
    <definedName name="_xlnm.Print_Area" localSheetId="3">'4'!$A$1:$I$40</definedName>
    <definedName name="_xlnm.Print_Area" localSheetId="39">'40'!$A$1:$I$25</definedName>
    <definedName name="_xlnm.Print_Area" localSheetId="40">'41'!$A$1:$I$35</definedName>
    <definedName name="_xlnm.Print_Area" localSheetId="41">'42'!$A$1:$I$38</definedName>
    <definedName name="_xlnm.Print_Area" localSheetId="42">'43'!$A$1:$I$32</definedName>
    <definedName name="_xlnm.Print_Area" localSheetId="43">'44'!$A$1:$I$35</definedName>
    <definedName name="_xlnm.Print_Area" localSheetId="44">'45'!$A$1:$I$32</definedName>
    <definedName name="_xlnm.Print_Area" localSheetId="45">'46'!$A$1:$I$38</definedName>
    <definedName name="_xlnm.Print_Area" localSheetId="46">'47'!$A$1:$I$25</definedName>
    <definedName name="_xlnm.Print_Area" localSheetId="47">'48'!$A$1:$I$25</definedName>
    <definedName name="_xlnm.Print_Area" localSheetId="48">'49'!$A$1:$I$18</definedName>
    <definedName name="_xlnm.Print_Area" localSheetId="4">'5'!$A$1:$I$40</definedName>
    <definedName name="_xlnm.Print_Area" localSheetId="49">'50'!$A$1:$I$18</definedName>
    <definedName name="_xlnm.Print_Area" localSheetId="50">'51'!$A$1:$I$18</definedName>
    <definedName name="_xlnm.Print_Area" localSheetId="51">'52'!$A$1:$I$32</definedName>
    <definedName name="_xlnm.Print_Area" localSheetId="52">'53'!$A$1:$I$32</definedName>
    <definedName name="_xlnm.Print_Area" localSheetId="53">'54'!$A$1:$I$35</definedName>
    <definedName name="_xlnm.Print_Area" localSheetId="54">'55'!$A$1:$I$35</definedName>
    <definedName name="_xlnm.Print_Area" localSheetId="55">'56'!$A$1:$I$25</definedName>
    <definedName name="_xlnm.Print_Area" localSheetId="56">'57'!$A$1:$I$32</definedName>
    <definedName name="_xlnm.Print_Area" localSheetId="57">'58'!$A$1:$I$32</definedName>
    <definedName name="_xlnm.Print_Area" localSheetId="58">'59'!$A$1:$I$32</definedName>
    <definedName name="_xlnm.Print_Area" localSheetId="5">'6'!$A$1:$I$47</definedName>
    <definedName name="_xlnm.Print_Area" localSheetId="6">'7'!$A$1:$I$43</definedName>
    <definedName name="_xlnm.Print_Area" localSheetId="7">'8'!$A$1:$I$39</definedName>
    <definedName name="_xlnm.Print_Area" localSheetId="8">'9'!$A$1:$I$28</definedName>
  </definedNames>
  <calcPr calcId="181029"/>
</workbook>
</file>

<file path=xl/calcChain.xml><?xml version="1.0" encoding="utf-8"?>
<calcChain xmlns="http://schemas.openxmlformats.org/spreadsheetml/2006/main">
  <c r="I38" i="150" l="1"/>
  <c r="I11" i="172"/>
  <c r="I12" i="172"/>
  <c r="I13" i="172"/>
  <c r="I14" i="172"/>
  <c r="I15" i="172"/>
  <c r="I16" i="172"/>
  <c r="I17" i="172"/>
  <c r="I18" i="172"/>
  <c r="I19" i="172"/>
  <c r="I20" i="172"/>
  <c r="I21" i="172"/>
  <c r="I22" i="172"/>
  <c r="I23" i="172"/>
  <c r="I24" i="172"/>
  <c r="I25" i="172"/>
  <c r="I26" i="172"/>
  <c r="I10" i="172"/>
  <c r="I28" i="172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8" i="173" s="1"/>
  <c r="I25" i="173"/>
  <c r="I26" i="173"/>
  <c r="I10" i="173"/>
  <c r="I11" i="171"/>
  <c r="I12" i="171"/>
  <c r="I13" i="171"/>
  <c r="I14" i="171"/>
  <c r="I15" i="171"/>
  <c r="I16" i="171"/>
  <c r="I27" i="171" s="1"/>
  <c r="I29" i="171" s="1"/>
  <c r="I17" i="171"/>
  <c r="I18" i="171"/>
  <c r="I19" i="171"/>
  <c r="I20" i="171"/>
  <c r="I21" i="171"/>
  <c r="I22" i="171"/>
  <c r="I23" i="171"/>
  <c r="I24" i="171"/>
  <c r="I25" i="171"/>
  <c r="I26" i="171"/>
  <c r="I10" i="171"/>
  <c r="I28" i="171"/>
  <c r="I11" i="170"/>
  <c r="I12" i="170"/>
  <c r="I13" i="170"/>
  <c r="I14" i="170"/>
  <c r="I15" i="170"/>
  <c r="I16" i="170"/>
  <c r="I17" i="170"/>
  <c r="I18" i="170"/>
  <c r="I19" i="170"/>
  <c r="I10" i="170"/>
  <c r="I21" i="170"/>
  <c r="I20" i="170"/>
  <c r="I11" i="169"/>
  <c r="I12" i="169"/>
  <c r="I13" i="169"/>
  <c r="I14" i="169"/>
  <c r="I15" i="169"/>
  <c r="I16" i="169"/>
  <c r="I17" i="169"/>
  <c r="I18" i="169"/>
  <c r="I19" i="169"/>
  <c r="I20" i="169"/>
  <c r="I21" i="169"/>
  <c r="I22" i="169"/>
  <c r="I23" i="169"/>
  <c r="I24" i="169"/>
  <c r="I25" i="169"/>
  <c r="I26" i="169"/>
  <c r="I27" i="169"/>
  <c r="I28" i="169"/>
  <c r="I29" i="169"/>
  <c r="I10" i="169"/>
  <c r="I31" i="169"/>
  <c r="I11" i="168"/>
  <c r="I12" i="168"/>
  <c r="I13" i="168"/>
  <c r="I14" i="168"/>
  <c r="I15" i="168"/>
  <c r="I16" i="168"/>
  <c r="I17" i="168"/>
  <c r="I18" i="168"/>
  <c r="I19" i="168"/>
  <c r="I30" i="168" s="1"/>
  <c r="I20" i="168"/>
  <c r="I21" i="168"/>
  <c r="I22" i="168"/>
  <c r="I23" i="168"/>
  <c r="I24" i="168"/>
  <c r="I25" i="168"/>
  <c r="I26" i="168"/>
  <c r="I27" i="168"/>
  <c r="I28" i="168"/>
  <c r="I29" i="168"/>
  <c r="I10" i="168"/>
  <c r="I31" i="168"/>
  <c r="I11" i="167"/>
  <c r="I12" i="167"/>
  <c r="I13" i="167"/>
  <c r="I14" i="167"/>
  <c r="I15" i="167"/>
  <c r="I16" i="167"/>
  <c r="I17" i="167"/>
  <c r="I18" i="167"/>
  <c r="I19" i="167"/>
  <c r="I20" i="167"/>
  <c r="I21" i="167"/>
  <c r="I22" i="167"/>
  <c r="I23" i="167"/>
  <c r="I24" i="167"/>
  <c r="I25" i="167"/>
  <c r="I26" i="167"/>
  <c r="I10" i="167"/>
  <c r="I28" i="167"/>
  <c r="I11" i="165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I24" i="165"/>
  <c r="I25" i="165"/>
  <c r="I26" i="165"/>
  <c r="I10" i="165"/>
  <c r="I28" i="165"/>
  <c r="I11" i="166"/>
  <c r="I12" i="166"/>
  <c r="I10" i="166"/>
  <c r="I14" i="166"/>
  <c r="I15" i="166" s="1"/>
  <c r="I11" i="164"/>
  <c r="I12" i="164"/>
  <c r="I10" i="164"/>
  <c r="I14" i="164" s="1"/>
  <c r="I15" i="164" s="1"/>
  <c r="I11" i="163"/>
  <c r="I12" i="163"/>
  <c r="I14" i="163"/>
  <c r="I15" i="163" s="1"/>
  <c r="I10" i="163"/>
  <c r="I11" i="162"/>
  <c r="I12" i="162"/>
  <c r="I13" i="162"/>
  <c r="I14" i="162"/>
  <c r="I15" i="162"/>
  <c r="I16" i="162"/>
  <c r="I17" i="162"/>
  <c r="I18" i="162"/>
  <c r="I19" i="162"/>
  <c r="I10" i="162"/>
  <c r="I21" i="162"/>
  <c r="I11" i="161"/>
  <c r="I12" i="161"/>
  <c r="I13" i="161"/>
  <c r="I14" i="161"/>
  <c r="I15" i="161"/>
  <c r="I16" i="161"/>
  <c r="I17" i="161"/>
  <c r="I18" i="161"/>
  <c r="I19" i="161"/>
  <c r="I10" i="161"/>
  <c r="I20" i="161" s="1"/>
  <c r="I21" i="161"/>
  <c r="I19" i="160"/>
  <c r="I10" i="160"/>
  <c r="I11" i="160"/>
  <c r="I12" i="160"/>
  <c r="I13" i="160"/>
  <c r="I14" i="160"/>
  <c r="I15" i="160"/>
  <c r="I16" i="160"/>
  <c r="I17" i="160"/>
  <c r="I18" i="160"/>
  <c r="I20" i="160"/>
  <c r="I21" i="160"/>
  <c r="I33" i="160" s="1"/>
  <c r="I22" i="160"/>
  <c r="I23" i="160"/>
  <c r="I24" i="160"/>
  <c r="I25" i="160"/>
  <c r="I26" i="160"/>
  <c r="I27" i="160"/>
  <c r="I34" i="160" s="1"/>
  <c r="I28" i="160"/>
  <c r="I29" i="160"/>
  <c r="I30" i="160"/>
  <c r="I31" i="160"/>
  <c r="I32" i="160"/>
  <c r="I11" i="159"/>
  <c r="I12" i="159"/>
  <c r="I13" i="159"/>
  <c r="I14" i="159"/>
  <c r="I15" i="159"/>
  <c r="I16" i="159"/>
  <c r="I17" i="159"/>
  <c r="I18" i="159"/>
  <c r="I19" i="159"/>
  <c r="I20" i="159"/>
  <c r="I21" i="159"/>
  <c r="I22" i="159"/>
  <c r="I23" i="159"/>
  <c r="I24" i="159"/>
  <c r="I25" i="159"/>
  <c r="I26" i="159"/>
  <c r="I10" i="159"/>
  <c r="I28" i="159"/>
  <c r="I11" i="158"/>
  <c r="I12" i="158"/>
  <c r="I13" i="158"/>
  <c r="I14" i="158"/>
  <c r="I15" i="158"/>
  <c r="I16" i="158"/>
  <c r="I17" i="158"/>
  <c r="I18" i="158"/>
  <c r="I19" i="158"/>
  <c r="I20" i="158"/>
  <c r="I21" i="158"/>
  <c r="I22" i="158"/>
  <c r="I23" i="158"/>
  <c r="I24" i="158"/>
  <c r="I25" i="158"/>
  <c r="I26" i="158"/>
  <c r="I27" i="158"/>
  <c r="I28" i="158"/>
  <c r="I29" i="158"/>
  <c r="I10" i="158"/>
  <c r="I31" i="158"/>
  <c r="I18" i="157"/>
  <c r="I11" i="157"/>
  <c r="I12" i="157"/>
  <c r="I13" i="157"/>
  <c r="I14" i="157"/>
  <c r="I15" i="157"/>
  <c r="I16" i="157"/>
  <c r="I17" i="157"/>
  <c r="I19" i="157"/>
  <c r="I20" i="157"/>
  <c r="I21" i="157"/>
  <c r="I22" i="157"/>
  <c r="I23" i="157"/>
  <c r="I24" i="157"/>
  <c r="I25" i="157"/>
  <c r="I26" i="157"/>
  <c r="I10" i="157"/>
  <c r="I28" i="157"/>
  <c r="I11" i="156"/>
  <c r="I12" i="156"/>
  <c r="I13" i="156"/>
  <c r="I14" i="156"/>
  <c r="I15" i="156"/>
  <c r="I16" i="156"/>
  <c r="I17" i="156"/>
  <c r="I18" i="156"/>
  <c r="I19" i="156"/>
  <c r="I20" i="156"/>
  <c r="I21" i="156"/>
  <c r="I22" i="156"/>
  <c r="I23" i="156"/>
  <c r="I24" i="156"/>
  <c r="I25" i="156"/>
  <c r="I26" i="156"/>
  <c r="I27" i="156"/>
  <c r="I28" i="156"/>
  <c r="I29" i="156"/>
  <c r="I30" i="156"/>
  <c r="I31" i="156"/>
  <c r="I32" i="156"/>
  <c r="I10" i="156"/>
  <c r="I34" i="156"/>
  <c r="I11" i="154"/>
  <c r="I12" i="154"/>
  <c r="I13" i="154"/>
  <c r="I14" i="154"/>
  <c r="I15" i="154"/>
  <c r="I16" i="154"/>
  <c r="I17" i="154"/>
  <c r="I18" i="154"/>
  <c r="I19" i="154"/>
  <c r="I20" i="154"/>
  <c r="I21" i="154"/>
  <c r="I22" i="154"/>
  <c r="I23" i="154"/>
  <c r="I24" i="154"/>
  <c r="I25" i="154"/>
  <c r="I26" i="154"/>
  <c r="I27" i="154"/>
  <c r="I28" i="154"/>
  <c r="I29" i="154"/>
  <c r="I31" i="154"/>
  <c r="I10" i="154"/>
  <c r="I11" i="155"/>
  <c r="I12" i="155"/>
  <c r="I13" i="155"/>
  <c r="I14" i="155"/>
  <c r="I15" i="155"/>
  <c r="I16" i="155"/>
  <c r="I17" i="155"/>
  <c r="I18" i="155"/>
  <c r="I19" i="155"/>
  <c r="I10" i="155"/>
  <c r="I20" i="155" s="1"/>
  <c r="I21" i="155"/>
  <c r="I11" i="153"/>
  <c r="I12" i="153"/>
  <c r="I13" i="153"/>
  <c r="I14" i="153"/>
  <c r="I15" i="153"/>
  <c r="I16" i="153"/>
  <c r="I17" i="153"/>
  <c r="I18" i="153"/>
  <c r="I19" i="153"/>
  <c r="I20" i="153"/>
  <c r="I21" i="153"/>
  <c r="I22" i="153"/>
  <c r="I23" i="153"/>
  <c r="I24" i="153"/>
  <c r="I25" i="153"/>
  <c r="I26" i="153"/>
  <c r="I10" i="153"/>
  <c r="I28" i="153"/>
  <c r="I11" i="152"/>
  <c r="I12" i="152"/>
  <c r="I13" i="152"/>
  <c r="I14" i="152"/>
  <c r="I15" i="152"/>
  <c r="I16" i="152"/>
  <c r="I17" i="152"/>
  <c r="I18" i="152"/>
  <c r="I19" i="152"/>
  <c r="I20" i="152"/>
  <c r="I21" i="152"/>
  <c r="I22" i="152"/>
  <c r="I23" i="152"/>
  <c r="I24" i="152"/>
  <c r="I25" i="152"/>
  <c r="I26" i="152"/>
  <c r="I27" i="152"/>
  <c r="I28" i="152"/>
  <c r="I35" i="152" s="1"/>
  <c r="I29" i="152"/>
  <c r="I30" i="152"/>
  <c r="I31" i="152"/>
  <c r="I32" i="152"/>
  <c r="I33" i="152"/>
  <c r="I10" i="152"/>
  <c r="I11" i="151"/>
  <c r="I12" i="151"/>
  <c r="I13" i="151"/>
  <c r="I14" i="151"/>
  <c r="I15" i="151"/>
  <c r="I16" i="151"/>
  <c r="I17" i="151"/>
  <c r="I18" i="151"/>
  <c r="I19" i="151"/>
  <c r="I20" i="151"/>
  <c r="I21" i="151"/>
  <c r="I22" i="151"/>
  <c r="I23" i="151"/>
  <c r="I24" i="151"/>
  <c r="I25" i="151"/>
  <c r="I26" i="151"/>
  <c r="I27" i="151"/>
  <c r="I28" i="151"/>
  <c r="I29" i="151"/>
  <c r="I30" i="151"/>
  <c r="I31" i="151"/>
  <c r="I32" i="151"/>
  <c r="I10" i="151"/>
  <c r="I34" i="151"/>
  <c r="I11" i="150"/>
  <c r="I12" i="150"/>
  <c r="I13" i="150"/>
  <c r="I14" i="150"/>
  <c r="I15" i="150"/>
  <c r="I16" i="150"/>
  <c r="I17" i="150"/>
  <c r="I18" i="150"/>
  <c r="I19" i="150"/>
  <c r="I20" i="150"/>
  <c r="I21" i="150"/>
  <c r="I22" i="150"/>
  <c r="I23" i="150"/>
  <c r="I24" i="150"/>
  <c r="I25" i="150"/>
  <c r="I37" i="150" s="1"/>
  <c r="I39" i="150" s="1"/>
  <c r="I26" i="150"/>
  <c r="I27" i="150"/>
  <c r="I28" i="150"/>
  <c r="I29" i="150"/>
  <c r="I30" i="150"/>
  <c r="I31" i="150"/>
  <c r="I32" i="150"/>
  <c r="I33" i="150"/>
  <c r="I34" i="150"/>
  <c r="I35" i="150"/>
  <c r="I36" i="150"/>
  <c r="I10" i="150"/>
  <c r="I11" i="149"/>
  <c r="I12" i="149"/>
  <c r="I13" i="149"/>
  <c r="I14" i="149"/>
  <c r="I15" i="149"/>
  <c r="I16" i="149"/>
  <c r="I17" i="149"/>
  <c r="I18" i="149"/>
  <c r="I19" i="149"/>
  <c r="I20" i="149"/>
  <c r="I21" i="149"/>
  <c r="I22" i="149"/>
  <c r="I23" i="149"/>
  <c r="I24" i="149"/>
  <c r="I25" i="149"/>
  <c r="I26" i="149"/>
  <c r="I10" i="149"/>
  <c r="I11" i="148"/>
  <c r="I12" i="148"/>
  <c r="I13" i="148"/>
  <c r="I14" i="148"/>
  <c r="I15" i="148"/>
  <c r="I16" i="148"/>
  <c r="I17" i="148"/>
  <c r="I18" i="148"/>
  <c r="I19" i="148"/>
  <c r="I20" i="148"/>
  <c r="I21" i="148"/>
  <c r="I22" i="148"/>
  <c r="I23" i="148"/>
  <c r="I24" i="148"/>
  <c r="I25" i="148"/>
  <c r="I26" i="148"/>
  <c r="I27" i="148"/>
  <c r="I28" i="148"/>
  <c r="I29" i="148"/>
  <c r="I30" i="148"/>
  <c r="I31" i="148"/>
  <c r="I32" i="148"/>
  <c r="I33" i="148"/>
  <c r="I35" i="148"/>
  <c r="I10" i="148"/>
  <c r="I11" i="147"/>
  <c r="I12" i="147"/>
  <c r="I13" i="147"/>
  <c r="I14" i="147"/>
  <c r="I15" i="147"/>
  <c r="I16" i="147"/>
  <c r="I17" i="147"/>
  <c r="I18" i="147"/>
  <c r="I19" i="147"/>
  <c r="I20" i="147"/>
  <c r="I21" i="147"/>
  <c r="I22" i="147"/>
  <c r="I23" i="147"/>
  <c r="I24" i="147"/>
  <c r="I25" i="147"/>
  <c r="I26" i="147"/>
  <c r="I27" i="147"/>
  <c r="I28" i="147"/>
  <c r="I29" i="147"/>
  <c r="I30" i="147"/>
  <c r="I31" i="147"/>
  <c r="I32" i="147"/>
  <c r="I33" i="147"/>
  <c r="I35" i="147"/>
  <c r="I10" i="147"/>
  <c r="I11" i="146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I24" i="146"/>
  <c r="I25" i="146"/>
  <c r="I26" i="146"/>
  <c r="I27" i="146"/>
  <c r="I28" i="146"/>
  <c r="I29" i="146"/>
  <c r="I30" i="146"/>
  <c r="I31" i="146"/>
  <c r="I32" i="146"/>
  <c r="I33" i="146"/>
  <c r="I35" i="146"/>
  <c r="I10" i="146"/>
  <c r="I11" i="145"/>
  <c r="I12" i="145"/>
  <c r="I13" i="145"/>
  <c r="I14" i="145"/>
  <c r="I15" i="145"/>
  <c r="I16" i="145"/>
  <c r="I17" i="145"/>
  <c r="I18" i="145"/>
  <c r="I19" i="145"/>
  <c r="I20" i="145"/>
  <c r="I21" i="145"/>
  <c r="I22" i="145"/>
  <c r="I23" i="145"/>
  <c r="I24" i="145"/>
  <c r="I25" i="145"/>
  <c r="I26" i="145"/>
  <c r="I27" i="145"/>
  <c r="I28" i="145"/>
  <c r="I29" i="145"/>
  <c r="I30" i="145"/>
  <c r="I31" i="145"/>
  <c r="I32" i="145"/>
  <c r="I33" i="145"/>
  <c r="I34" i="145"/>
  <c r="I35" i="145"/>
  <c r="I36" i="145"/>
  <c r="I10" i="145"/>
  <c r="I38" i="145"/>
  <c r="I11" i="144"/>
  <c r="I30" i="144" s="1"/>
  <c r="I12" i="144"/>
  <c r="I13" i="144"/>
  <c r="I14" i="144"/>
  <c r="I15" i="144"/>
  <c r="I16" i="144"/>
  <c r="I17" i="144"/>
  <c r="I18" i="144"/>
  <c r="I19" i="144"/>
  <c r="I20" i="144"/>
  <c r="I21" i="144"/>
  <c r="I22" i="144"/>
  <c r="I23" i="144"/>
  <c r="I24" i="144"/>
  <c r="I31" i="144" s="1"/>
  <c r="I25" i="144"/>
  <c r="I26" i="144"/>
  <c r="I27" i="144"/>
  <c r="I28" i="144"/>
  <c r="I29" i="144"/>
  <c r="I10" i="144"/>
  <c r="I11" i="143"/>
  <c r="I12" i="143"/>
  <c r="I10" i="143"/>
  <c r="I11" i="142"/>
  <c r="I30" i="142" s="1"/>
  <c r="I12" i="142"/>
  <c r="I13" i="142"/>
  <c r="I14" i="142"/>
  <c r="I15" i="142"/>
  <c r="I16" i="142"/>
  <c r="I17" i="142"/>
  <c r="I18" i="142"/>
  <c r="I19" i="142"/>
  <c r="I20" i="142"/>
  <c r="I21" i="142"/>
  <c r="I22" i="142"/>
  <c r="I23" i="142"/>
  <c r="I24" i="142"/>
  <c r="I31" i="142" s="1"/>
  <c r="I25" i="142"/>
  <c r="I26" i="142"/>
  <c r="I27" i="142"/>
  <c r="I28" i="142"/>
  <c r="I29" i="142"/>
  <c r="I10" i="142"/>
  <c r="I11" i="141"/>
  <c r="I29" i="141" s="1"/>
  <c r="I12" i="141"/>
  <c r="I13" i="141"/>
  <c r="I14" i="141"/>
  <c r="I15" i="141"/>
  <c r="I16" i="141"/>
  <c r="I17" i="141"/>
  <c r="I18" i="141"/>
  <c r="I19" i="141"/>
  <c r="I20" i="141"/>
  <c r="I21" i="141"/>
  <c r="I22" i="141"/>
  <c r="I23" i="141"/>
  <c r="I30" i="141" s="1"/>
  <c r="I24" i="141"/>
  <c r="I25" i="141"/>
  <c r="I26" i="141"/>
  <c r="I27" i="141"/>
  <c r="I28" i="141"/>
  <c r="I10" i="141"/>
  <c r="I11" i="140"/>
  <c r="I12" i="140"/>
  <c r="I13" i="140"/>
  <c r="I14" i="140"/>
  <c r="I15" i="140"/>
  <c r="I16" i="140"/>
  <c r="I17" i="140"/>
  <c r="I18" i="140"/>
  <c r="I19" i="140"/>
  <c r="I20" i="140"/>
  <c r="I21" i="140"/>
  <c r="I22" i="140"/>
  <c r="I23" i="140"/>
  <c r="I24" i="140"/>
  <c r="I25" i="140"/>
  <c r="I26" i="140"/>
  <c r="I27" i="140"/>
  <c r="I28" i="140"/>
  <c r="I29" i="140"/>
  <c r="I30" i="140"/>
  <c r="I31" i="140"/>
  <c r="I32" i="140"/>
  <c r="I39" i="140" s="1"/>
  <c r="I33" i="140"/>
  <c r="I34" i="140"/>
  <c r="I35" i="140"/>
  <c r="I36" i="140"/>
  <c r="I37" i="140"/>
  <c r="I10" i="140"/>
  <c r="I11" i="139"/>
  <c r="I12" i="139"/>
  <c r="I13" i="139"/>
  <c r="I14" i="139"/>
  <c r="I15" i="139"/>
  <c r="I38" i="139" s="1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10" i="139"/>
  <c r="I39" i="139"/>
  <c r="I15" i="138"/>
  <c r="I11" i="138"/>
  <c r="I12" i="138"/>
  <c r="I13" i="138"/>
  <c r="I14" i="138"/>
  <c r="I16" i="138"/>
  <c r="I17" i="138"/>
  <c r="I18" i="138"/>
  <c r="I19" i="138"/>
  <c r="I20" i="138"/>
  <c r="I21" i="138"/>
  <c r="I22" i="138"/>
  <c r="I23" i="138"/>
  <c r="I24" i="138"/>
  <c r="I25" i="138"/>
  <c r="I32" i="138" s="1"/>
  <c r="I26" i="138"/>
  <c r="I27" i="138"/>
  <c r="I28" i="138"/>
  <c r="I29" i="138"/>
  <c r="I30" i="138"/>
  <c r="I10" i="138"/>
  <c r="I11" i="137"/>
  <c r="I31" i="137" s="1"/>
  <c r="I12" i="137"/>
  <c r="I13" i="137"/>
  <c r="I14" i="137"/>
  <c r="I15" i="137"/>
  <c r="I16" i="137"/>
  <c r="I17" i="137"/>
  <c r="I18" i="137"/>
  <c r="I19" i="137"/>
  <c r="I20" i="137"/>
  <c r="I21" i="137"/>
  <c r="I22" i="137"/>
  <c r="I23" i="137"/>
  <c r="I24" i="137"/>
  <c r="I25" i="137"/>
  <c r="I32" i="137" s="1"/>
  <c r="I26" i="137"/>
  <c r="I27" i="137"/>
  <c r="I28" i="137"/>
  <c r="I29" i="137"/>
  <c r="I30" i="137"/>
  <c r="I10" i="137"/>
  <c r="I11" i="136"/>
  <c r="I12" i="136"/>
  <c r="I13" i="136"/>
  <c r="I14" i="136"/>
  <c r="I15" i="136"/>
  <c r="I16" i="136"/>
  <c r="I17" i="136"/>
  <c r="I18" i="136"/>
  <c r="I19" i="136"/>
  <c r="I20" i="136"/>
  <c r="I31" i="136" s="1"/>
  <c r="I21" i="136"/>
  <c r="I22" i="136"/>
  <c r="I23" i="136"/>
  <c r="I24" i="136"/>
  <c r="I25" i="136"/>
  <c r="I26" i="136"/>
  <c r="I27" i="136"/>
  <c r="I28" i="136"/>
  <c r="I29" i="136"/>
  <c r="I30" i="136"/>
  <c r="I10" i="136"/>
  <c r="I32" i="136"/>
  <c r="I11" i="135"/>
  <c r="I12" i="135"/>
  <c r="I13" i="135"/>
  <c r="I14" i="135"/>
  <c r="I15" i="135"/>
  <c r="I16" i="135"/>
  <c r="I17" i="135"/>
  <c r="I31" i="135" s="1"/>
  <c r="I18" i="135"/>
  <c r="I19" i="135"/>
  <c r="I20" i="135"/>
  <c r="I21" i="135"/>
  <c r="I22" i="135"/>
  <c r="I23" i="135"/>
  <c r="I24" i="135"/>
  <c r="I25" i="135"/>
  <c r="I26" i="135"/>
  <c r="I27" i="135"/>
  <c r="I28" i="135"/>
  <c r="I29" i="135"/>
  <c r="I30" i="135"/>
  <c r="I32" i="135"/>
  <c r="I10" i="135"/>
  <c r="I11" i="134"/>
  <c r="I34" i="134" s="1"/>
  <c r="I12" i="134"/>
  <c r="I13" i="134"/>
  <c r="I14" i="134"/>
  <c r="I15" i="134"/>
  <c r="I16" i="134"/>
  <c r="I17" i="134"/>
  <c r="I18" i="134"/>
  <c r="I19" i="134"/>
  <c r="I20" i="134"/>
  <c r="I21" i="134"/>
  <c r="I22" i="134"/>
  <c r="I23" i="134"/>
  <c r="I24" i="134"/>
  <c r="I25" i="134"/>
  <c r="I26" i="134"/>
  <c r="I27" i="134"/>
  <c r="I28" i="134"/>
  <c r="I29" i="134"/>
  <c r="I30" i="134"/>
  <c r="I31" i="134"/>
  <c r="I32" i="134"/>
  <c r="I33" i="134"/>
  <c r="I10" i="134"/>
  <c r="I35" i="134"/>
  <c r="I11" i="133"/>
  <c r="I12" i="133"/>
  <c r="I13" i="133"/>
  <c r="I14" i="133"/>
  <c r="I15" i="133"/>
  <c r="I16" i="133"/>
  <c r="I17" i="133"/>
  <c r="I18" i="133"/>
  <c r="I19" i="133"/>
  <c r="I20" i="133"/>
  <c r="I21" i="133"/>
  <c r="I22" i="133"/>
  <c r="I23" i="133"/>
  <c r="I24" i="133"/>
  <c r="I25" i="133"/>
  <c r="I26" i="133"/>
  <c r="I27" i="133"/>
  <c r="I28" i="133"/>
  <c r="I29" i="133"/>
  <c r="I30" i="133"/>
  <c r="I31" i="133"/>
  <c r="I32" i="133"/>
  <c r="I33" i="133"/>
  <c r="I10" i="133"/>
  <c r="I35" i="133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I24" i="132"/>
  <c r="I25" i="132"/>
  <c r="I26" i="132"/>
  <c r="I27" i="132"/>
  <c r="I28" i="132"/>
  <c r="I29" i="132"/>
  <c r="I30" i="132"/>
  <c r="I31" i="132"/>
  <c r="I32" i="132"/>
  <c r="I33" i="132"/>
  <c r="I10" i="132"/>
  <c r="I35" i="132"/>
  <c r="I11" i="131"/>
  <c r="I12" i="131"/>
  <c r="I13" i="131"/>
  <c r="I14" i="131"/>
  <c r="I15" i="131"/>
  <c r="I16" i="131"/>
  <c r="I17" i="131"/>
  <c r="I18" i="131"/>
  <c r="I19" i="131"/>
  <c r="I20" i="131"/>
  <c r="I21" i="131"/>
  <c r="I22" i="131"/>
  <c r="I23" i="131"/>
  <c r="I24" i="131"/>
  <c r="I25" i="131"/>
  <c r="I26" i="131"/>
  <c r="I10" i="131"/>
  <c r="I28" i="131"/>
  <c r="I11" i="130"/>
  <c r="I20" i="130" s="1"/>
  <c r="I22" i="130" s="1"/>
  <c r="I12" i="130"/>
  <c r="I13" i="130"/>
  <c r="I14" i="130"/>
  <c r="I15" i="130"/>
  <c r="I16" i="130"/>
  <c r="I17" i="130"/>
  <c r="I18" i="130"/>
  <c r="I19" i="130"/>
  <c r="I10" i="130"/>
  <c r="I21" i="130"/>
  <c r="I11" i="129"/>
  <c r="I12" i="129"/>
  <c r="I13" i="129"/>
  <c r="I14" i="129"/>
  <c r="I15" i="129"/>
  <c r="I16" i="129"/>
  <c r="I23" i="129" s="1"/>
  <c r="I17" i="129"/>
  <c r="I18" i="129"/>
  <c r="I19" i="129"/>
  <c r="I20" i="129"/>
  <c r="I21" i="129"/>
  <c r="I22" i="129"/>
  <c r="I10" i="129"/>
  <c r="I11" i="127"/>
  <c r="I12" i="127"/>
  <c r="I14" i="127"/>
  <c r="I15" i="127" s="1"/>
  <c r="I10" i="127"/>
  <c r="I11" i="126"/>
  <c r="I12" i="126"/>
  <c r="I14" i="126"/>
  <c r="I15" i="126" s="1"/>
  <c r="I10" i="126"/>
  <c r="I11" i="125"/>
  <c r="I30" i="125" s="1"/>
  <c r="I12" i="125"/>
  <c r="I13" i="125"/>
  <c r="I14" i="125"/>
  <c r="I15" i="125"/>
  <c r="I16" i="125"/>
  <c r="I17" i="125"/>
  <c r="I18" i="125"/>
  <c r="I19" i="125"/>
  <c r="I20" i="125"/>
  <c r="I21" i="125"/>
  <c r="I22" i="125"/>
  <c r="I23" i="125"/>
  <c r="I24" i="125"/>
  <c r="I31" i="125" s="1"/>
  <c r="I25" i="125"/>
  <c r="I26" i="125"/>
  <c r="I27" i="125"/>
  <c r="I28" i="125"/>
  <c r="I29" i="125"/>
  <c r="I10" i="125"/>
  <c r="I11" i="124"/>
  <c r="I30" i="124" s="1"/>
  <c r="I12" i="124"/>
  <c r="I13" i="124"/>
  <c r="I14" i="124"/>
  <c r="I15" i="124"/>
  <c r="I16" i="124"/>
  <c r="I17" i="124"/>
  <c r="I18" i="124"/>
  <c r="I19" i="124"/>
  <c r="I20" i="124"/>
  <c r="I21" i="124"/>
  <c r="I22" i="124"/>
  <c r="I23" i="124"/>
  <c r="I24" i="124"/>
  <c r="I31" i="124" s="1"/>
  <c r="I25" i="124"/>
  <c r="I26" i="124"/>
  <c r="I27" i="124"/>
  <c r="I28" i="124"/>
  <c r="I29" i="124"/>
  <c r="I10" i="124"/>
  <c r="I11" i="123"/>
  <c r="I34" i="123" s="1"/>
  <c r="I12" i="123"/>
  <c r="I13" i="123"/>
  <c r="I14" i="123"/>
  <c r="I15" i="123"/>
  <c r="I16" i="123"/>
  <c r="I17" i="123"/>
  <c r="I18" i="123"/>
  <c r="I19" i="123"/>
  <c r="I20" i="123"/>
  <c r="I21" i="123"/>
  <c r="I22" i="123"/>
  <c r="I23" i="123"/>
  <c r="I24" i="123"/>
  <c r="I25" i="123"/>
  <c r="I26" i="123"/>
  <c r="I27" i="123"/>
  <c r="I28" i="123"/>
  <c r="I35" i="123" s="1"/>
  <c r="I29" i="123"/>
  <c r="I30" i="123"/>
  <c r="I31" i="123"/>
  <c r="I32" i="123"/>
  <c r="I33" i="123"/>
  <c r="I10" i="123"/>
  <c r="I11" i="122"/>
  <c r="I12" i="122"/>
  <c r="I13" i="122"/>
  <c r="I14" i="122"/>
  <c r="I15" i="122"/>
  <c r="I16" i="122"/>
  <c r="I17" i="122"/>
  <c r="I24" i="122" s="1"/>
  <c r="I18" i="122"/>
  <c r="I19" i="122"/>
  <c r="I20" i="122"/>
  <c r="I21" i="122"/>
  <c r="I22" i="122"/>
  <c r="I10" i="122"/>
  <c r="I11" i="121"/>
  <c r="I12" i="121"/>
  <c r="I13" i="121"/>
  <c r="I14" i="121"/>
  <c r="I15" i="121"/>
  <c r="I16" i="121"/>
  <c r="I17" i="121"/>
  <c r="I18" i="121"/>
  <c r="I19" i="121"/>
  <c r="I20" i="121"/>
  <c r="I21" i="121"/>
  <c r="I22" i="121"/>
  <c r="I23" i="121"/>
  <c r="I24" i="121"/>
  <c r="I25" i="121"/>
  <c r="I26" i="121"/>
  <c r="I27" i="121"/>
  <c r="I28" i="121"/>
  <c r="I35" i="121" s="1"/>
  <c r="I29" i="121"/>
  <c r="I30" i="121"/>
  <c r="I31" i="121"/>
  <c r="I32" i="121"/>
  <c r="I33" i="121"/>
  <c r="I34" i="121"/>
  <c r="I10" i="121"/>
  <c r="I11" i="120"/>
  <c r="I12" i="120"/>
  <c r="I13" i="120"/>
  <c r="I14" i="120"/>
  <c r="I15" i="120"/>
  <c r="I38" i="120" s="1"/>
  <c r="I16" i="120"/>
  <c r="I17" i="120"/>
  <c r="I18" i="120"/>
  <c r="I19" i="120"/>
  <c r="I20" i="120"/>
  <c r="I21" i="120"/>
  <c r="I22" i="120"/>
  <c r="I23" i="120"/>
  <c r="I24" i="120"/>
  <c r="I25" i="120"/>
  <c r="I26" i="120"/>
  <c r="I27" i="120"/>
  <c r="I28" i="120"/>
  <c r="I29" i="120"/>
  <c r="I30" i="120"/>
  <c r="I31" i="120"/>
  <c r="I32" i="120"/>
  <c r="I39" i="120" s="1"/>
  <c r="I33" i="120"/>
  <c r="I34" i="120"/>
  <c r="I35" i="120"/>
  <c r="I36" i="120"/>
  <c r="I37" i="120"/>
  <c r="I10" i="120"/>
  <c r="I11" i="118"/>
  <c r="I42" i="118" s="1"/>
  <c r="I12" i="118"/>
  <c r="I13" i="118"/>
  <c r="I14" i="118"/>
  <c r="I15" i="118"/>
  <c r="I16" i="118"/>
  <c r="I17" i="118"/>
  <c r="I18" i="118"/>
  <c r="I19" i="118"/>
  <c r="I20" i="118"/>
  <c r="I21" i="118"/>
  <c r="I22" i="118"/>
  <c r="I23" i="118"/>
  <c r="I24" i="118"/>
  <c r="I25" i="118"/>
  <c r="I26" i="118"/>
  <c r="I27" i="118"/>
  <c r="I28" i="118"/>
  <c r="I29" i="118"/>
  <c r="I30" i="118"/>
  <c r="I31" i="118"/>
  <c r="I32" i="118"/>
  <c r="I33" i="118"/>
  <c r="I34" i="118"/>
  <c r="I35" i="118"/>
  <c r="I36" i="118"/>
  <c r="I43" i="118" s="1"/>
  <c r="I37" i="118"/>
  <c r="I38" i="118"/>
  <c r="I39" i="118"/>
  <c r="I40" i="118"/>
  <c r="I41" i="118"/>
  <c r="I10" i="118"/>
  <c r="I11" i="119"/>
  <c r="I12" i="119"/>
  <c r="I13" i="119"/>
  <c r="I35" i="119" s="1"/>
  <c r="I14" i="119"/>
  <c r="I15" i="119"/>
  <c r="I16" i="119"/>
  <c r="I17" i="119"/>
  <c r="I18" i="119"/>
  <c r="I19" i="119"/>
  <c r="I20" i="119"/>
  <c r="I21" i="119"/>
  <c r="I22" i="119"/>
  <c r="I23" i="119"/>
  <c r="I24" i="119"/>
  <c r="I25" i="119"/>
  <c r="I26" i="119"/>
  <c r="I27" i="119"/>
  <c r="I28" i="119"/>
  <c r="I29" i="119"/>
  <c r="I36" i="119" s="1"/>
  <c r="I30" i="119"/>
  <c r="I31" i="119"/>
  <c r="I32" i="119"/>
  <c r="I33" i="119"/>
  <c r="I34" i="119"/>
  <c r="I10" i="119"/>
  <c r="I27" i="117"/>
  <c r="I11" i="117"/>
  <c r="I12" i="117"/>
  <c r="I35" i="117" s="1"/>
  <c r="I13" i="117"/>
  <c r="I14" i="117"/>
  <c r="I15" i="117"/>
  <c r="I16" i="117"/>
  <c r="I17" i="117"/>
  <c r="I18" i="117"/>
  <c r="I19" i="117"/>
  <c r="I20" i="117"/>
  <c r="I21" i="117"/>
  <c r="I22" i="117"/>
  <c r="I23" i="117"/>
  <c r="I24" i="117"/>
  <c r="I25" i="117"/>
  <c r="I26" i="117"/>
  <c r="I28" i="117"/>
  <c r="I29" i="117"/>
  <c r="I30" i="117"/>
  <c r="I31" i="117"/>
  <c r="I32" i="117"/>
  <c r="I33" i="117"/>
  <c r="I34" i="117"/>
  <c r="I10" i="117"/>
  <c r="I36" i="117"/>
  <c r="I36" i="116"/>
  <c r="I33" i="116"/>
  <c r="I11" i="116"/>
  <c r="I12" i="116"/>
  <c r="I13" i="116"/>
  <c r="I14" i="116"/>
  <c r="I35" i="116" s="1"/>
  <c r="I15" i="116"/>
  <c r="I16" i="116"/>
  <c r="I17" i="116"/>
  <c r="I18" i="116"/>
  <c r="I19" i="116"/>
  <c r="I20" i="116"/>
  <c r="I21" i="116"/>
  <c r="I22" i="116"/>
  <c r="I23" i="116"/>
  <c r="I24" i="116"/>
  <c r="I25" i="116"/>
  <c r="I26" i="116"/>
  <c r="I27" i="116"/>
  <c r="I28" i="116"/>
  <c r="I29" i="116"/>
  <c r="I30" i="116"/>
  <c r="I31" i="116"/>
  <c r="I32" i="116"/>
  <c r="I34" i="116"/>
  <c r="I10" i="116"/>
  <c r="I11" i="115"/>
  <c r="I20" i="115" s="1"/>
  <c r="I22" i="115" s="1"/>
  <c r="I12" i="115"/>
  <c r="I13" i="115"/>
  <c r="I14" i="115"/>
  <c r="I15" i="115"/>
  <c r="I16" i="115"/>
  <c r="I17" i="115"/>
  <c r="I21" i="115" s="1"/>
  <c r="I18" i="115"/>
  <c r="I19" i="115"/>
  <c r="I10" i="115"/>
  <c r="G20" i="115"/>
  <c r="I34" i="111"/>
  <c r="I11" i="111"/>
  <c r="I12" i="111"/>
  <c r="I13" i="111"/>
  <c r="I14" i="111"/>
  <c r="I15" i="111"/>
  <c r="I16" i="111"/>
  <c r="I17" i="111"/>
  <c r="I18" i="111"/>
  <c r="I19" i="111"/>
  <c r="I20" i="111"/>
  <c r="I21" i="111"/>
  <c r="I22" i="111"/>
  <c r="I23" i="111"/>
  <c r="I24" i="111"/>
  <c r="I25" i="111"/>
  <c r="I26" i="111"/>
  <c r="I27" i="111"/>
  <c r="I28" i="111"/>
  <c r="I29" i="111"/>
  <c r="I30" i="111"/>
  <c r="I31" i="111"/>
  <c r="I32" i="111"/>
  <c r="I33" i="111"/>
  <c r="I35" i="111"/>
  <c r="I36" i="111"/>
  <c r="I37" i="111"/>
  <c r="I38" i="111"/>
  <c r="I10" i="111"/>
  <c r="G39" i="111"/>
  <c r="I28" i="149" l="1"/>
  <c r="I27" i="172"/>
  <c r="I29" i="172" s="1"/>
  <c r="I27" i="173"/>
  <c r="I29" i="173" s="1"/>
  <c r="I22" i="170"/>
  <c r="I30" i="169"/>
  <c r="I32" i="169" s="1"/>
  <c r="I32" i="168"/>
  <c r="I27" i="167"/>
  <c r="I29" i="167" s="1"/>
  <c r="I27" i="165"/>
  <c r="I29" i="165" s="1"/>
  <c r="I20" i="162"/>
  <c r="I22" i="162" s="1"/>
  <c r="I22" i="161"/>
  <c r="I35" i="160"/>
  <c r="I27" i="159"/>
  <c r="I29" i="159" s="1"/>
  <c r="I30" i="158"/>
  <c r="I32" i="158" s="1"/>
  <c r="I27" i="157"/>
  <c r="I29" i="157" s="1"/>
  <c r="I33" i="156"/>
  <c r="I35" i="156"/>
  <c r="I30" i="154"/>
  <c r="I32" i="154" s="1"/>
  <c r="I22" i="155"/>
  <c r="I27" i="153"/>
  <c r="I29" i="153" s="1"/>
  <c r="I34" i="152"/>
  <c r="I36" i="152" s="1"/>
  <c r="I33" i="151"/>
  <c r="I35" i="151" s="1"/>
  <c r="I27" i="149"/>
  <c r="I34" i="148"/>
  <c r="I36" i="148"/>
  <c r="I34" i="147"/>
  <c r="I36" i="147"/>
  <c r="I34" i="146"/>
  <c r="I36" i="146" s="1"/>
  <c r="I37" i="145"/>
  <c r="I39" i="145" s="1"/>
  <c r="I32" i="144"/>
  <c r="I14" i="143"/>
  <c r="I15" i="143" s="1"/>
  <c r="I32" i="142"/>
  <c r="I31" i="141"/>
  <c r="I38" i="140"/>
  <c r="I40" i="140" s="1"/>
  <c r="I40" i="139"/>
  <c r="I31" i="138"/>
  <c r="I33" i="138" s="1"/>
  <c r="I33" i="137"/>
  <c r="I33" i="136"/>
  <c r="I33" i="135"/>
  <c r="I36" i="134"/>
  <c r="I34" i="133"/>
  <c r="I36" i="133" s="1"/>
  <c r="I34" i="132"/>
  <c r="I36" i="132" s="1"/>
  <c r="I27" i="131"/>
  <c r="I29" i="131" s="1"/>
  <c r="I24" i="129"/>
  <c r="I32" i="125"/>
  <c r="I32" i="124"/>
  <c r="I36" i="123"/>
  <c r="I23" i="122"/>
  <c r="I25" i="122" s="1"/>
  <c r="I36" i="121"/>
  <c r="I40" i="120"/>
  <c r="I44" i="118"/>
  <c r="I37" i="119"/>
  <c r="I37" i="117"/>
  <c r="I37" i="116"/>
  <c r="I40" i="111"/>
  <c r="I39" i="111"/>
  <c r="I41" i="111" s="1"/>
  <c r="E28" i="172"/>
  <c r="E27" i="172"/>
  <c r="G26" i="172"/>
  <c r="G25" i="172"/>
  <c r="G24" i="172"/>
  <c r="G28" i="172" s="1"/>
  <c r="G23" i="172"/>
  <c r="G22" i="172"/>
  <c r="G21" i="172"/>
  <c r="G20" i="172"/>
  <c r="G19" i="172"/>
  <c r="G18" i="172"/>
  <c r="G17" i="172"/>
  <c r="G16" i="172"/>
  <c r="G15" i="172"/>
  <c r="G14" i="172"/>
  <c r="G13" i="172"/>
  <c r="G12" i="172"/>
  <c r="G11" i="172"/>
  <c r="G10" i="172"/>
  <c r="E28" i="173"/>
  <c r="E27" i="173"/>
  <c r="G26" i="173"/>
  <c r="G25" i="173"/>
  <c r="G24" i="173"/>
  <c r="G28" i="173" s="1"/>
  <c r="G23" i="173"/>
  <c r="G22" i="173"/>
  <c r="G21" i="173"/>
  <c r="G20" i="173"/>
  <c r="G19" i="173"/>
  <c r="G18" i="173"/>
  <c r="G17" i="173"/>
  <c r="G16" i="173"/>
  <c r="G15" i="173"/>
  <c r="G14" i="173"/>
  <c r="G13" i="173"/>
  <c r="G12" i="173"/>
  <c r="G11" i="173"/>
  <c r="G10" i="173"/>
  <c r="G28" i="171"/>
  <c r="E28" i="171"/>
  <c r="E29" i="171" s="1"/>
  <c r="E27" i="171"/>
  <c r="G26" i="171"/>
  <c r="G25" i="171"/>
  <c r="G24" i="171"/>
  <c r="G23" i="171"/>
  <c r="G22" i="171"/>
  <c r="G21" i="171"/>
  <c r="G20" i="171"/>
  <c r="G19" i="171"/>
  <c r="G18" i="171"/>
  <c r="G17" i="171"/>
  <c r="G16" i="171"/>
  <c r="G15" i="171"/>
  <c r="G14" i="171"/>
  <c r="G13" i="171"/>
  <c r="G12" i="171"/>
  <c r="G11" i="171"/>
  <c r="G10" i="171"/>
  <c r="E21" i="170"/>
  <c r="E20" i="170"/>
  <c r="E22" i="170" s="1"/>
  <c r="G19" i="170"/>
  <c r="G18" i="170"/>
  <c r="G17" i="170"/>
  <c r="G21" i="170" s="1"/>
  <c r="G16" i="170"/>
  <c r="G15" i="170"/>
  <c r="G14" i="170"/>
  <c r="G13" i="170"/>
  <c r="G12" i="170"/>
  <c r="G11" i="170"/>
  <c r="G10" i="170"/>
  <c r="E31" i="169"/>
  <c r="E30" i="169"/>
  <c r="E32" i="169" s="1"/>
  <c r="G29" i="169"/>
  <c r="G28" i="169"/>
  <c r="G27" i="169"/>
  <c r="G26" i="169"/>
  <c r="G25" i="169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12" i="169"/>
  <c r="G11" i="169"/>
  <c r="G10" i="169"/>
  <c r="E31" i="168"/>
  <c r="E30" i="168"/>
  <c r="G29" i="168"/>
  <c r="G28" i="168"/>
  <c r="G27" i="168"/>
  <c r="G26" i="168"/>
  <c r="G25" i="168"/>
  <c r="G24" i="168"/>
  <c r="G23" i="168"/>
  <c r="G22" i="168"/>
  <c r="G21" i="168"/>
  <c r="G20" i="168"/>
  <c r="G19" i="168"/>
  <c r="G18" i="168"/>
  <c r="G17" i="168"/>
  <c r="G16" i="168"/>
  <c r="G15" i="168"/>
  <c r="G14" i="168"/>
  <c r="G13" i="168"/>
  <c r="G12" i="168"/>
  <c r="G11" i="168"/>
  <c r="G10" i="168"/>
  <c r="E28" i="167"/>
  <c r="E27" i="167"/>
  <c r="E29" i="167" s="1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E28" i="165"/>
  <c r="E27" i="165"/>
  <c r="E29" i="165" s="1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G14" i="166"/>
  <c r="G15" i="166" s="1"/>
  <c r="E14" i="166"/>
  <c r="E15" i="166" s="1"/>
  <c r="G12" i="166"/>
  <c r="G11" i="166"/>
  <c r="G10" i="166"/>
  <c r="E14" i="164"/>
  <c r="E15" i="164" s="1"/>
  <c r="G12" i="164"/>
  <c r="G11" i="164"/>
  <c r="G10" i="164"/>
  <c r="E14" i="163"/>
  <c r="E15" i="163" s="1"/>
  <c r="G12" i="163"/>
  <c r="G11" i="163"/>
  <c r="G10" i="163"/>
  <c r="G21" i="162"/>
  <c r="E21" i="162"/>
  <c r="E20" i="162"/>
  <c r="G19" i="162"/>
  <c r="G18" i="162"/>
  <c r="G17" i="162"/>
  <c r="G16" i="162"/>
  <c r="G15" i="162"/>
  <c r="G14" i="162"/>
  <c r="G13" i="162"/>
  <c r="G12" i="162"/>
  <c r="G11" i="162"/>
  <c r="G10" i="162"/>
  <c r="G20" i="162" s="1"/>
  <c r="G22" i="162" s="1"/>
  <c r="E21" i="161"/>
  <c r="E20" i="161"/>
  <c r="E22" i="161" s="1"/>
  <c r="G19" i="161"/>
  <c r="G18" i="161"/>
  <c r="G17" i="161"/>
  <c r="G21" i="161" s="1"/>
  <c r="G16" i="161"/>
  <c r="G15" i="161"/>
  <c r="G14" i="161"/>
  <c r="G13" i="161"/>
  <c r="G12" i="161"/>
  <c r="G11" i="161"/>
  <c r="G10" i="161"/>
  <c r="E34" i="160"/>
  <c r="E33" i="160"/>
  <c r="E35" i="160" s="1"/>
  <c r="G32" i="160"/>
  <c r="G31" i="160"/>
  <c r="G30" i="160"/>
  <c r="G29" i="160"/>
  <c r="G28" i="160"/>
  <c r="G27" i="160"/>
  <c r="G26" i="160"/>
  <c r="G25" i="160"/>
  <c r="G24" i="160"/>
  <c r="G23" i="160"/>
  <c r="G22" i="160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E28" i="159"/>
  <c r="E27" i="159"/>
  <c r="E29" i="159" s="1"/>
  <c r="G26" i="159"/>
  <c r="G25" i="159"/>
  <c r="G24" i="159"/>
  <c r="G28" i="159" s="1"/>
  <c r="G23" i="159"/>
  <c r="G22" i="159"/>
  <c r="G21" i="159"/>
  <c r="G20" i="159"/>
  <c r="G19" i="159"/>
  <c r="G18" i="159"/>
  <c r="G17" i="159"/>
  <c r="G16" i="159"/>
  <c r="G15" i="159"/>
  <c r="G14" i="159"/>
  <c r="G13" i="159"/>
  <c r="G12" i="159"/>
  <c r="G11" i="159"/>
  <c r="G10" i="159"/>
  <c r="E31" i="158"/>
  <c r="E30" i="158"/>
  <c r="G29" i="158"/>
  <c r="G28" i="158"/>
  <c r="G27" i="158"/>
  <c r="G26" i="158"/>
  <c r="G25" i="158"/>
  <c r="G24" i="158"/>
  <c r="G23" i="158"/>
  <c r="G22" i="158"/>
  <c r="G21" i="158"/>
  <c r="G20" i="158"/>
  <c r="G19" i="158"/>
  <c r="G18" i="158"/>
  <c r="G17" i="158"/>
  <c r="G16" i="158"/>
  <c r="G15" i="158"/>
  <c r="G14" i="158"/>
  <c r="G13" i="158"/>
  <c r="G12" i="158"/>
  <c r="G11" i="158"/>
  <c r="G10" i="158"/>
  <c r="E28" i="157"/>
  <c r="E27" i="157"/>
  <c r="G26" i="157"/>
  <c r="G25" i="157"/>
  <c r="G24" i="157"/>
  <c r="G28" i="157" s="1"/>
  <c r="G23" i="157"/>
  <c r="G22" i="157"/>
  <c r="G21" i="157"/>
  <c r="G20" i="157"/>
  <c r="G19" i="157"/>
  <c r="G18" i="157"/>
  <c r="G17" i="157"/>
  <c r="G16" i="157"/>
  <c r="G15" i="157"/>
  <c r="G14" i="157"/>
  <c r="G13" i="157"/>
  <c r="G12" i="157"/>
  <c r="G11" i="157"/>
  <c r="G10" i="157"/>
  <c r="E34" i="156"/>
  <c r="E33" i="156"/>
  <c r="E35" i="156" s="1"/>
  <c r="G32" i="156"/>
  <c r="G31" i="156"/>
  <c r="G30" i="156"/>
  <c r="G29" i="156"/>
  <c r="G28" i="156"/>
  <c r="G27" i="156"/>
  <c r="G34" i="156" s="1"/>
  <c r="G26" i="156"/>
  <c r="G25" i="156"/>
  <c r="G24" i="156"/>
  <c r="G23" i="156"/>
  <c r="G22" i="156"/>
  <c r="G21" i="156"/>
  <c r="G20" i="156"/>
  <c r="G19" i="156"/>
  <c r="G18" i="156"/>
  <c r="G17" i="156"/>
  <c r="G16" i="156"/>
  <c r="G15" i="156"/>
  <c r="G14" i="156"/>
  <c r="G13" i="156"/>
  <c r="G12" i="156"/>
  <c r="G11" i="156"/>
  <c r="G10" i="156"/>
  <c r="E31" i="154"/>
  <c r="E30" i="154"/>
  <c r="G29" i="154"/>
  <c r="G28" i="154"/>
  <c r="G27" i="154"/>
  <c r="G26" i="154"/>
  <c r="G25" i="154"/>
  <c r="G24" i="154"/>
  <c r="G23" i="154"/>
  <c r="G22" i="154"/>
  <c r="G21" i="154"/>
  <c r="G20" i="154"/>
  <c r="G19" i="154"/>
  <c r="G18" i="154"/>
  <c r="G17" i="154"/>
  <c r="G16" i="154"/>
  <c r="G15" i="154"/>
  <c r="G14" i="154"/>
  <c r="G13" i="154"/>
  <c r="G12" i="154"/>
  <c r="G11" i="154"/>
  <c r="G10" i="154"/>
  <c r="E21" i="155"/>
  <c r="E20" i="155"/>
  <c r="E22" i="155" s="1"/>
  <c r="G19" i="155"/>
  <c r="G18" i="155"/>
  <c r="G17" i="155"/>
  <c r="G21" i="155" s="1"/>
  <c r="G16" i="155"/>
  <c r="G15" i="155"/>
  <c r="G14" i="155"/>
  <c r="G13" i="155"/>
  <c r="G12" i="155"/>
  <c r="G11" i="155"/>
  <c r="G10" i="155"/>
  <c r="E28" i="153"/>
  <c r="E27" i="153"/>
  <c r="E29" i="153" s="1"/>
  <c r="G26" i="153"/>
  <c r="G25" i="153"/>
  <c r="G24" i="153"/>
  <c r="G28" i="153" s="1"/>
  <c r="G23" i="153"/>
  <c r="G22" i="153"/>
  <c r="G21" i="153"/>
  <c r="G20" i="153"/>
  <c r="G19" i="153"/>
  <c r="G18" i="153"/>
  <c r="G17" i="153"/>
  <c r="G16" i="153"/>
  <c r="G15" i="153"/>
  <c r="G14" i="153"/>
  <c r="G13" i="153"/>
  <c r="G12" i="153"/>
  <c r="G11" i="153"/>
  <c r="G10" i="153"/>
  <c r="E35" i="152"/>
  <c r="E34" i="152"/>
  <c r="E36" i="152" s="1"/>
  <c r="G33" i="152"/>
  <c r="G32" i="152"/>
  <c r="G31" i="152"/>
  <c r="G30" i="152"/>
  <c r="G29" i="152"/>
  <c r="G28" i="152"/>
  <c r="G35" i="152" s="1"/>
  <c r="G27" i="152"/>
  <c r="G26" i="152"/>
  <c r="G25" i="152"/>
  <c r="G24" i="152"/>
  <c r="G23" i="152"/>
  <c r="G22" i="152"/>
  <c r="G21" i="152"/>
  <c r="G20" i="152"/>
  <c r="G19" i="152"/>
  <c r="G18" i="152"/>
  <c r="G17" i="152"/>
  <c r="G16" i="152"/>
  <c r="G15" i="152"/>
  <c r="G14" i="152"/>
  <c r="G13" i="152"/>
  <c r="G12" i="152"/>
  <c r="G11" i="152"/>
  <c r="G10" i="152"/>
  <c r="E34" i="151"/>
  <c r="E33" i="151"/>
  <c r="E35" i="151" s="1"/>
  <c r="G32" i="151"/>
  <c r="G31" i="151"/>
  <c r="G30" i="151"/>
  <c r="G29" i="151"/>
  <c r="G28" i="151"/>
  <c r="G27" i="151"/>
  <c r="G26" i="151"/>
  <c r="G25" i="151"/>
  <c r="G24" i="151"/>
  <c r="G23" i="151"/>
  <c r="G22" i="151"/>
  <c r="G21" i="151"/>
  <c r="G20" i="151"/>
  <c r="G19" i="151"/>
  <c r="G18" i="151"/>
  <c r="G17" i="151"/>
  <c r="G16" i="151"/>
  <c r="G15" i="151"/>
  <c r="G14" i="151"/>
  <c r="G13" i="151"/>
  <c r="G12" i="151"/>
  <c r="G11" i="151"/>
  <c r="G10" i="151"/>
  <c r="E38" i="150"/>
  <c r="E37" i="150"/>
  <c r="E39" i="150" s="1"/>
  <c r="G36" i="150"/>
  <c r="G35" i="150"/>
  <c r="G34" i="150"/>
  <c r="G33" i="150"/>
  <c r="G32" i="150"/>
  <c r="G31" i="150"/>
  <c r="G38" i="150" s="1"/>
  <c r="G30" i="150"/>
  <c r="G29" i="150"/>
  <c r="G28" i="150"/>
  <c r="G27" i="150"/>
  <c r="G26" i="150"/>
  <c r="G25" i="150"/>
  <c r="G24" i="150"/>
  <c r="G23" i="150"/>
  <c r="G22" i="150"/>
  <c r="G21" i="150"/>
  <c r="G20" i="150"/>
  <c r="G19" i="150"/>
  <c r="G18" i="150"/>
  <c r="G17" i="150"/>
  <c r="G16" i="150"/>
  <c r="G15" i="150"/>
  <c r="G14" i="150"/>
  <c r="G13" i="150"/>
  <c r="G12" i="150"/>
  <c r="G11" i="150"/>
  <c r="G10" i="150"/>
  <c r="E28" i="149"/>
  <c r="E27" i="149"/>
  <c r="G26" i="149"/>
  <c r="G25" i="149"/>
  <c r="G24" i="149"/>
  <c r="G23" i="149"/>
  <c r="G22" i="149"/>
  <c r="G21" i="149"/>
  <c r="G28" i="149" s="1"/>
  <c r="G20" i="149"/>
  <c r="G19" i="149"/>
  <c r="G18" i="149"/>
  <c r="G17" i="149"/>
  <c r="G16" i="149"/>
  <c r="G15" i="149"/>
  <c r="G14" i="149"/>
  <c r="G13" i="149"/>
  <c r="G12" i="149"/>
  <c r="G11" i="149"/>
  <c r="G10" i="149"/>
  <c r="E35" i="148"/>
  <c r="E34" i="148"/>
  <c r="E36" i="148" s="1"/>
  <c r="G33" i="148"/>
  <c r="G32" i="148"/>
  <c r="G31" i="148"/>
  <c r="G30" i="148"/>
  <c r="G29" i="148"/>
  <c r="G28" i="148"/>
  <c r="G35" i="148" s="1"/>
  <c r="G27" i="148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E35" i="147"/>
  <c r="E34" i="147"/>
  <c r="E36" i="147" s="1"/>
  <c r="G33" i="147"/>
  <c r="G32" i="147"/>
  <c r="G31" i="147"/>
  <c r="G30" i="147"/>
  <c r="G29" i="147"/>
  <c r="G28" i="147"/>
  <c r="G35" i="147" s="1"/>
  <c r="G27" i="147"/>
  <c r="G26" i="147"/>
  <c r="G25" i="147"/>
  <c r="G24" i="147"/>
  <c r="G23" i="147"/>
  <c r="G22" i="147"/>
  <c r="G21" i="147"/>
  <c r="G20" i="147"/>
  <c r="G19" i="147"/>
  <c r="G18" i="147"/>
  <c r="G17" i="147"/>
  <c r="G16" i="147"/>
  <c r="G15" i="147"/>
  <c r="G14" i="147"/>
  <c r="G13" i="147"/>
  <c r="G12" i="147"/>
  <c r="G11" i="147"/>
  <c r="G10" i="147"/>
  <c r="E35" i="146"/>
  <c r="E34" i="146"/>
  <c r="G33" i="146"/>
  <c r="G32" i="146"/>
  <c r="G31" i="146"/>
  <c r="G30" i="146"/>
  <c r="G29" i="146"/>
  <c r="G28" i="146"/>
  <c r="G35" i="146" s="1"/>
  <c r="G27" i="146"/>
  <c r="G26" i="146"/>
  <c r="G25" i="146"/>
  <c r="G24" i="146"/>
  <c r="G23" i="146"/>
  <c r="G22" i="146"/>
  <c r="G21" i="146"/>
  <c r="G20" i="146"/>
  <c r="G19" i="146"/>
  <c r="G18" i="146"/>
  <c r="G17" i="146"/>
  <c r="G16" i="146"/>
  <c r="G15" i="146"/>
  <c r="G14" i="146"/>
  <c r="G13" i="146"/>
  <c r="G12" i="146"/>
  <c r="G11" i="146"/>
  <c r="G10" i="146"/>
  <c r="E38" i="145"/>
  <c r="E37" i="145"/>
  <c r="G36" i="145"/>
  <c r="G35" i="145"/>
  <c r="G34" i="145"/>
  <c r="G33" i="145"/>
  <c r="G32" i="145"/>
  <c r="G31" i="145"/>
  <c r="G38" i="145" s="1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E31" i="144"/>
  <c r="E30" i="144"/>
  <c r="E32" i="144" s="1"/>
  <c r="G29" i="144"/>
  <c r="G28" i="144"/>
  <c r="G27" i="144"/>
  <c r="G26" i="144"/>
  <c r="G25" i="144"/>
  <c r="G24" i="144"/>
  <c r="G31" i="144" s="1"/>
  <c r="G23" i="144"/>
  <c r="G22" i="144"/>
  <c r="G21" i="144"/>
  <c r="G20" i="144"/>
  <c r="G19" i="144"/>
  <c r="G18" i="144"/>
  <c r="G17" i="144"/>
  <c r="G16" i="144"/>
  <c r="G15" i="144"/>
  <c r="G14" i="144"/>
  <c r="G13" i="144"/>
  <c r="G12" i="144"/>
  <c r="G11" i="144"/>
  <c r="G10" i="144"/>
  <c r="E14" i="143"/>
  <c r="E15" i="143" s="1"/>
  <c r="G12" i="143"/>
  <c r="G11" i="143"/>
  <c r="G10" i="143"/>
  <c r="I29" i="149" l="1"/>
  <c r="E29" i="157"/>
  <c r="G34" i="151"/>
  <c r="G27" i="172"/>
  <c r="G29" i="172" s="1"/>
  <c r="E29" i="172"/>
  <c r="G27" i="173"/>
  <c r="G29" i="173" s="1"/>
  <c r="E29" i="173"/>
  <c r="G27" i="171"/>
  <c r="G29" i="171" s="1"/>
  <c r="G20" i="170"/>
  <c r="G22" i="170" s="1"/>
  <c r="G30" i="169"/>
  <c r="G32" i="169" s="1"/>
  <c r="G31" i="169"/>
  <c r="G30" i="168"/>
  <c r="G31" i="168"/>
  <c r="E32" i="168"/>
  <c r="G32" i="168"/>
  <c r="G27" i="167"/>
  <c r="G28" i="167"/>
  <c r="G27" i="165"/>
  <c r="G29" i="165" s="1"/>
  <c r="G28" i="165"/>
  <c r="G14" i="164"/>
  <c r="G15" i="164" s="1"/>
  <c r="G14" i="163"/>
  <c r="G15" i="163" s="1"/>
  <c r="E22" i="162"/>
  <c r="G20" i="161"/>
  <c r="G22" i="161"/>
  <c r="G34" i="160"/>
  <c r="G33" i="160"/>
  <c r="G27" i="159"/>
  <c r="G29" i="159" s="1"/>
  <c r="G31" i="158"/>
  <c r="E32" i="158"/>
  <c r="G30" i="158"/>
  <c r="G27" i="157"/>
  <c r="G29" i="157" s="1"/>
  <c r="G33" i="156"/>
  <c r="G35" i="156" s="1"/>
  <c r="G31" i="154"/>
  <c r="E32" i="154"/>
  <c r="G30" i="154"/>
  <c r="G32" i="154" s="1"/>
  <c r="G20" i="155"/>
  <c r="G22" i="155" s="1"/>
  <c r="G27" i="153"/>
  <c r="G29" i="153" s="1"/>
  <c r="G34" i="152"/>
  <c r="G36" i="152"/>
  <c r="G33" i="151"/>
  <c r="G35" i="151"/>
  <c r="G37" i="150"/>
  <c r="G39" i="150" s="1"/>
  <c r="G27" i="149"/>
  <c r="E29" i="149"/>
  <c r="G29" i="149"/>
  <c r="G34" i="148"/>
  <c r="G36" i="148"/>
  <c r="G34" i="147"/>
  <c r="G36" i="147"/>
  <c r="G34" i="146"/>
  <c r="G36" i="146" s="1"/>
  <c r="E36" i="146"/>
  <c r="E39" i="145"/>
  <c r="G37" i="145"/>
  <c r="G39" i="145"/>
  <c r="G30" i="144"/>
  <c r="G32" i="144" s="1"/>
  <c r="G14" i="143"/>
  <c r="G15" i="143" s="1"/>
  <c r="E31" i="142"/>
  <c r="E30" i="142"/>
  <c r="G29" i="142"/>
  <c r="G28" i="142"/>
  <c r="G27" i="142"/>
  <c r="G26" i="142"/>
  <c r="G25" i="142"/>
  <c r="G24" i="142"/>
  <c r="G23" i="142"/>
  <c r="G22" i="142"/>
  <c r="G21" i="142"/>
  <c r="G20" i="142"/>
  <c r="G19" i="142"/>
  <c r="G18" i="142"/>
  <c r="G17" i="142"/>
  <c r="G16" i="142"/>
  <c r="G15" i="142"/>
  <c r="G14" i="142"/>
  <c r="G13" i="142"/>
  <c r="G12" i="142"/>
  <c r="G11" i="142"/>
  <c r="G10" i="142"/>
  <c r="E30" i="141"/>
  <c r="E29" i="141"/>
  <c r="G28" i="141"/>
  <c r="G27" i="141"/>
  <c r="G26" i="141"/>
  <c r="G25" i="141"/>
  <c r="G24" i="141"/>
  <c r="G23" i="141"/>
  <c r="G30" i="141" s="1"/>
  <c r="G22" i="141"/>
  <c r="G21" i="141"/>
  <c r="G20" i="141"/>
  <c r="G19" i="141"/>
  <c r="G18" i="141"/>
  <c r="G17" i="141"/>
  <c r="G16" i="141"/>
  <c r="G15" i="141"/>
  <c r="G14" i="141"/>
  <c r="G13" i="141"/>
  <c r="G12" i="141"/>
  <c r="G11" i="141"/>
  <c r="G10" i="141"/>
  <c r="E39" i="140"/>
  <c r="E38" i="140"/>
  <c r="E40" i="140" s="1"/>
  <c r="G37" i="140"/>
  <c r="G36" i="140"/>
  <c r="G35" i="140"/>
  <c r="G34" i="140"/>
  <c r="G33" i="140"/>
  <c r="G32" i="140"/>
  <c r="G31" i="140"/>
  <c r="G30" i="140"/>
  <c r="G29" i="140"/>
  <c r="G28" i="140"/>
  <c r="G27" i="140"/>
  <c r="G26" i="140"/>
  <c r="G25" i="140"/>
  <c r="G24" i="140"/>
  <c r="G23" i="140"/>
  <c r="G22" i="140"/>
  <c r="G21" i="140"/>
  <c r="G20" i="140"/>
  <c r="G19" i="140"/>
  <c r="G18" i="140"/>
  <c r="G17" i="140"/>
  <c r="G16" i="140"/>
  <c r="G15" i="140"/>
  <c r="G14" i="140"/>
  <c r="G13" i="140"/>
  <c r="G12" i="140"/>
  <c r="G11" i="140"/>
  <c r="G10" i="140"/>
  <c r="E39" i="139"/>
  <c r="E38" i="139"/>
  <c r="E40" i="139" s="1"/>
  <c r="G37" i="139"/>
  <c r="G36" i="139"/>
  <c r="G35" i="139"/>
  <c r="G34" i="139"/>
  <c r="G33" i="139"/>
  <c r="G32" i="139"/>
  <c r="G39" i="139" s="1"/>
  <c r="G31" i="139"/>
  <c r="G30" i="139"/>
  <c r="G29" i="139"/>
  <c r="G28" i="139"/>
  <c r="G27" i="139"/>
  <c r="G26" i="139"/>
  <c r="G25" i="139"/>
  <c r="G24" i="139"/>
  <c r="G23" i="139"/>
  <c r="G22" i="139"/>
  <c r="G21" i="139"/>
  <c r="G20" i="139"/>
  <c r="G19" i="139"/>
  <c r="G18" i="139"/>
  <c r="G17" i="139"/>
  <c r="G16" i="139"/>
  <c r="G15" i="139"/>
  <c r="G14" i="139"/>
  <c r="G13" i="139"/>
  <c r="G12" i="139"/>
  <c r="G11" i="139"/>
  <c r="G10" i="139"/>
  <c r="E32" i="138"/>
  <c r="E31" i="138"/>
  <c r="E33" i="138" s="1"/>
  <c r="G30" i="138"/>
  <c r="G29" i="138"/>
  <c r="G28" i="138"/>
  <c r="G27" i="138"/>
  <c r="G26" i="138"/>
  <c r="G25" i="138"/>
  <c r="G32" i="138" s="1"/>
  <c r="G24" i="138"/>
  <c r="G23" i="138"/>
  <c r="G22" i="138"/>
  <c r="G21" i="138"/>
  <c r="G20" i="138"/>
  <c r="G19" i="138"/>
  <c r="G18" i="138"/>
  <c r="G17" i="138"/>
  <c r="G16" i="138"/>
  <c r="G15" i="138"/>
  <c r="G14" i="138"/>
  <c r="G13" i="138"/>
  <c r="G12" i="138"/>
  <c r="G11" i="138"/>
  <c r="G10" i="138"/>
  <c r="E32" i="137"/>
  <c r="E31" i="137"/>
  <c r="E33" i="137" s="1"/>
  <c r="G30" i="137"/>
  <c r="G29" i="137"/>
  <c r="G28" i="137"/>
  <c r="G27" i="137"/>
  <c r="G26" i="137"/>
  <c r="G25" i="137"/>
  <c r="G32" i="137" s="1"/>
  <c r="G24" i="137"/>
  <c r="G23" i="137"/>
  <c r="G22" i="137"/>
  <c r="G21" i="137"/>
  <c r="G20" i="137"/>
  <c r="G19" i="137"/>
  <c r="G18" i="137"/>
  <c r="G17" i="137"/>
  <c r="G16" i="137"/>
  <c r="G15" i="137"/>
  <c r="G14" i="137"/>
  <c r="G13" i="137"/>
  <c r="G12" i="137"/>
  <c r="G11" i="137"/>
  <c r="G10" i="137"/>
  <c r="E32" i="136"/>
  <c r="E31" i="136"/>
  <c r="G30" i="136"/>
  <c r="G29" i="136"/>
  <c r="G28" i="136"/>
  <c r="G27" i="136"/>
  <c r="G26" i="136"/>
  <c r="G25" i="136"/>
  <c r="G24" i="136"/>
  <c r="G23" i="136"/>
  <c r="G22" i="136"/>
  <c r="G21" i="136"/>
  <c r="G20" i="136"/>
  <c r="G19" i="136"/>
  <c r="G18" i="136"/>
  <c r="G17" i="136"/>
  <c r="G16" i="136"/>
  <c r="G15" i="136"/>
  <c r="G14" i="136"/>
  <c r="G13" i="136"/>
  <c r="G12" i="136"/>
  <c r="G11" i="136"/>
  <c r="G10" i="136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4"/>
  <c r="E34" i="134"/>
  <c r="E36" i="134" s="1"/>
  <c r="G33" i="134"/>
  <c r="G32" i="134"/>
  <c r="G31" i="134"/>
  <c r="G30" i="134"/>
  <c r="G29" i="134"/>
  <c r="G28" i="134"/>
  <c r="G27" i="134"/>
  <c r="G26" i="134"/>
  <c r="G25" i="134"/>
  <c r="G24" i="134"/>
  <c r="G23" i="134"/>
  <c r="G22" i="134"/>
  <c r="G21" i="134"/>
  <c r="G20" i="134"/>
  <c r="G19" i="134"/>
  <c r="G18" i="134"/>
  <c r="G17" i="134"/>
  <c r="G16" i="134"/>
  <c r="G15" i="134"/>
  <c r="G14" i="134"/>
  <c r="G13" i="134"/>
  <c r="G12" i="134"/>
  <c r="G11" i="134"/>
  <c r="G10" i="134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23" i="131"/>
  <c r="G22" i="131"/>
  <c r="G21" i="131"/>
  <c r="G20" i="131"/>
  <c r="G19" i="131"/>
  <c r="G18" i="131"/>
  <c r="G17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23" i="129"/>
  <c r="E22" i="129"/>
  <c r="G21" i="129"/>
  <c r="G20" i="129"/>
  <c r="G19" i="129"/>
  <c r="G18" i="129"/>
  <c r="G17" i="129"/>
  <c r="G16" i="129"/>
  <c r="G23" i="129" s="1"/>
  <c r="G15" i="129"/>
  <c r="G14" i="129"/>
  <c r="G13" i="129"/>
  <c r="G12" i="129"/>
  <c r="G11" i="129"/>
  <c r="G10" i="129"/>
  <c r="E14" i="127"/>
  <c r="E15" i="127" s="1"/>
  <c r="G12" i="127"/>
  <c r="G11" i="127"/>
  <c r="G10" i="127"/>
  <c r="E14" i="126"/>
  <c r="E15" i="126" s="1"/>
  <c r="G12" i="126"/>
  <c r="G14" i="126" s="1"/>
  <c r="G15" i="126" s="1"/>
  <c r="G11" i="126"/>
  <c r="G10" i="126"/>
  <c r="E31" i="125"/>
  <c r="E30" i="125"/>
  <c r="G29" i="125"/>
  <c r="G28" i="125"/>
  <c r="G27" i="125"/>
  <c r="G26" i="125"/>
  <c r="G25" i="125"/>
  <c r="G24" i="125"/>
  <c r="G23" i="125"/>
  <c r="G22" i="125"/>
  <c r="G21" i="125"/>
  <c r="G20" i="125"/>
  <c r="G19" i="125"/>
  <c r="G18" i="125"/>
  <c r="G17" i="125"/>
  <c r="G16" i="125"/>
  <c r="G15" i="125"/>
  <c r="G14" i="125"/>
  <c r="G13" i="125"/>
  <c r="G12" i="125"/>
  <c r="G11" i="125"/>
  <c r="G10" i="125"/>
  <c r="E31" i="124"/>
  <c r="E30" i="124"/>
  <c r="G29" i="124"/>
  <c r="G28" i="124"/>
  <c r="G27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E35" i="123"/>
  <c r="E34" i="123"/>
  <c r="E36" i="123" s="1"/>
  <c r="G33" i="123"/>
  <c r="G32" i="123"/>
  <c r="G31" i="123"/>
  <c r="G30" i="123"/>
  <c r="G29" i="123"/>
  <c r="G28" i="123"/>
  <c r="G35" i="123" s="1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E24" i="122"/>
  <c r="E23" i="122"/>
  <c r="G22" i="122"/>
  <c r="G21" i="122"/>
  <c r="G20" i="122"/>
  <c r="G19" i="122"/>
  <c r="G18" i="122"/>
  <c r="G17" i="122"/>
  <c r="G16" i="122"/>
  <c r="G15" i="122"/>
  <c r="G14" i="122"/>
  <c r="G13" i="122"/>
  <c r="G12" i="122"/>
  <c r="G11" i="122"/>
  <c r="G10" i="122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39" i="120"/>
  <c r="E38" i="120"/>
  <c r="E40" i="120" s="1"/>
  <c r="G37" i="120"/>
  <c r="G36" i="120"/>
  <c r="G35" i="120"/>
  <c r="G34" i="120"/>
  <c r="G33" i="120"/>
  <c r="G32" i="120"/>
  <c r="G39" i="120" s="1"/>
  <c r="G31" i="120"/>
  <c r="G30" i="120"/>
  <c r="G29" i="120"/>
  <c r="G28" i="120"/>
  <c r="G27" i="120"/>
  <c r="G26" i="120"/>
  <c r="G25" i="120"/>
  <c r="G24" i="120"/>
  <c r="G23" i="120"/>
  <c r="G22" i="120"/>
  <c r="G21" i="120"/>
  <c r="G20" i="120"/>
  <c r="G19" i="120"/>
  <c r="G18" i="120"/>
  <c r="G17" i="120"/>
  <c r="G16" i="120"/>
  <c r="G15" i="120"/>
  <c r="G14" i="120"/>
  <c r="G13" i="120"/>
  <c r="G12" i="120"/>
  <c r="G11" i="120"/>
  <c r="G10" i="120"/>
  <c r="E44" i="118"/>
  <c r="E43" i="118"/>
  <c r="E42" i="118"/>
  <c r="G41" i="118"/>
  <c r="G40" i="118"/>
  <c r="G39" i="118"/>
  <c r="G38" i="118"/>
  <c r="G37" i="118"/>
  <c r="G36" i="118"/>
  <c r="G43" i="118" s="1"/>
  <c r="G35" i="118"/>
  <c r="G34" i="118"/>
  <c r="G33" i="118"/>
  <c r="G32" i="118"/>
  <c r="G31" i="118"/>
  <c r="G30" i="118"/>
  <c r="G29" i="118"/>
  <c r="G28" i="118"/>
  <c r="G27" i="118"/>
  <c r="G26" i="118"/>
  <c r="G25" i="118"/>
  <c r="G24" i="118"/>
  <c r="G23" i="118"/>
  <c r="G22" i="118"/>
  <c r="G21" i="118"/>
  <c r="G20" i="118"/>
  <c r="G19" i="118"/>
  <c r="G18" i="118"/>
  <c r="G17" i="118"/>
  <c r="G16" i="118"/>
  <c r="G15" i="118"/>
  <c r="G14" i="118"/>
  <c r="G13" i="118"/>
  <c r="G12" i="118"/>
  <c r="G11" i="118"/>
  <c r="G10" i="118"/>
  <c r="E36" i="119"/>
  <c r="E35" i="119"/>
  <c r="G34" i="119"/>
  <c r="G33" i="119"/>
  <c r="G32" i="119"/>
  <c r="G31" i="119"/>
  <c r="G30" i="119"/>
  <c r="G29" i="119"/>
  <c r="G36" i="119" s="1"/>
  <c r="G28" i="119"/>
  <c r="G27" i="119"/>
  <c r="G26" i="119"/>
  <c r="G25" i="119"/>
  <c r="G24" i="119"/>
  <c r="G23" i="119"/>
  <c r="G22" i="119"/>
  <c r="G21" i="119"/>
  <c r="G20" i="119"/>
  <c r="G19" i="119"/>
  <c r="G18" i="119"/>
  <c r="G17" i="119"/>
  <c r="G16" i="119"/>
  <c r="G15" i="119"/>
  <c r="G14" i="119"/>
  <c r="G13" i="119"/>
  <c r="G12" i="119"/>
  <c r="G11" i="119"/>
  <c r="G10" i="119"/>
  <c r="E36" i="117"/>
  <c r="E35" i="117"/>
  <c r="G34" i="117"/>
  <c r="G33" i="117"/>
  <c r="G32" i="117"/>
  <c r="G31" i="117"/>
  <c r="G30" i="117"/>
  <c r="G29" i="117"/>
  <c r="G28" i="117"/>
  <c r="G27" i="117"/>
  <c r="G26" i="117"/>
  <c r="G25" i="117"/>
  <c r="G24" i="117"/>
  <c r="G23" i="117"/>
  <c r="G22" i="117"/>
  <c r="G21" i="117"/>
  <c r="G20" i="117"/>
  <c r="G19" i="117"/>
  <c r="G18" i="117"/>
  <c r="G17" i="117"/>
  <c r="G16" i="117"/>
  <c r="G15" i="117"/>
  <c r="G14" i="117"/>
  <c r="G13" i="117"/>
  <c r="G12" i="117"/>
  <c r="G11" i="117"/>
  <c r="G10" i="117"/>
  <c r="E36" i="116"/>
  <c r="E35" i="116"/>
  <c r="G34" i="116"/>
  <c r="G33" i="116"/>
  <c r="G32" i="116"/>
  <c r="G31" i="116"/>
  <c r="G30" i="116"/>
  <c r="G29" i="116"/>
  <c r="G28" i="116"/>
  <c r="G27" i="116"/>
  <c r="G26" i="116"/>
  <c r="G25" i="116"/>
  <c r="G24" i="116"/>
  <c r="G23" i="116"/>
  <c r="G22" i="116"/>
  <c r="G21" i="116"/>
  <c r="G20" i="116"/>
  <c r="G19" i="116"/>
  <c r="G18" i="116"/>
  <c r="G17" i="116"/>
  <c r="G16" i="116"/>
  <c r="G15" i="116"/>
  <c r="G14" i="116"/>
  <c r="G13" i="116"/>
  <c r="G12" i="116"/>
  <c r="G11" i="116"/>
  <c r="G10" i="116"/>
  <c r="E21" i="115"/>
  <c r="E20" i="115"/>
  <c r="G19" i="115"/>
  <c r="G18" i="115"/>
  <c r="G17" i="115"/>
  <c r="G21" i="115" s="1"/>
  <c r="G16" i="115"/>
  <c r="G15" i="115"/>
  <c r="G14" i="115"/>
  <c r="G13" i="115"/>
  <c r="G12" i="115"/>
  <c r="G11" i="115"/>
  <c r="G10" i="115"/>
  <c r="G41" i="111"/>
  <c r="E40" i="111"/>
  <c r="E41" i="111" s="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29" i="167" l="1"/>
  <c r="G35" i="160"/>
  <c r="G32" i="158"/>
  <c r="G30" i="142"/>
  <c r="G32" i="142" s="1"/>
  <c r="G31" i="142"/>
  <c r="E32" i="142"/>
  <c r="G29" i="141"/>
  <c r="G31" i="141" s="1"/>
  <c r="E31" i="141"/>
  <c r="G39" i="140"/>
  <c r="G38" i="140"/>
  <c r="G40" i="140" s="1"/>
  <c r="G38" i="139"/>
  <c r="G40" i="139"/>
  <c r="G31" i="138"/>
  <c r="G33" i="138"/>
  <c r="G31" i="137"/>
  <c r="G33" i="137" s="1"/>
  <c r="E33" i="136"/>
  <c r="G31" i="136"/>
  <c r="G32" i="136"/>
  <c r="G32" i="135"/>
  <c r="G31" i="135"/>
  <c r="G33" i="135" s="1"/>
  <c r="G34" i="134"/>
  <c r="G36" i="134" s="1"/>
  <c r="G35" i="134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22" i="129"/>
  <c r="G24" i="129" s="1"/>
  <c r="E24" i="129"/>
  <c r="G14" i="127"/>
  <c r="G15" i="127" s="1"/>
  <c r="G31" i="125"/>
  <c r="G30" i="125"/>
  <c r="G32" i="125" s="1"/>
  <c r="E32" i="125"/>
  <c r="G31" i="124"/>
  <c r="E32" i="124"/>
  <c r="G30" i="124"/>
  <c r="G32" i="124" s="1"/>
  <c r="G34" i="123"/>
  <c r="G36" i="123" s="1"/>
  <c r="G24" i="122"/>
  <c r="G23" i="122"/>
  <c r="G25" i="122" s="1"/>
  <c r="E25" i="122"/>
  <c r="G35" i="121"/>
  <c r="G34" i="121"/>
  <c r="G36" i="121" s="1"/>
  <c r="E36" i="121"/>
  <c r="G38" i="120"/>
  <c r="G40" i="120" s="1"/>
  <c r="G42" i="118"/>
  <c r="G44" i="118" s="1"/>
  <c r="G35" i="119"/>
  <c r="G37" i="119" s="1"/>
  <c r="E37" i="119"/>
  <c r="E37" i="117"/>
  <c r="G35" i="117"/>
  <c r="G36" i="117"/>
  <c r="G36" i="116"/>
  <c r="G35" i="116"/>
  <c r="G37" i="116" s="1"/>
  <c r="E37" i="116"/>
  <c r="E22" i="115"/>
  <c r="G22" i="115"/>
  <c r="G33" i="136" l="1"/>
  <c r="G29" i="131"/>
  <c r="G37" i="117"/>
</calcChain>
</file>

<file path=xl/sharedStrings.xml><?xml version="1.0" encoding="utf-8"?>
<sst xmlns="http://schemas.openxmlformats.org/spreadsheetml/2006/main" count="2628" uniqueCount="49">
  <si>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</si>
  <si>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</si>
  <si>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</si>
  <si>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</si>
  <si>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</si>
  <si>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</si>
  <si>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</si>
  <si>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</si>
  <si>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</si>
  <si>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</si>
  <si>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</si>
  <si>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</si>
  <si>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</si>
  <si>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</si>
  <si>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Трупци цера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</si>
  <si>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</si>
  <si>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</si>
  <si>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</si>
  <si>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</si>
  <si>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</si>
  <si>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</si>
  <si>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</si>
  <si>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</si>
  <si>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</si>
  <si>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</si>
  <si>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</si>
  <si>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</si>
  <si>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</si>
  <si>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</si>
  <si>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</si>
  <si>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</si>
  <si>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</si>
  <si>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</si>
  <si>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</si>
  <si>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</si>
  <si>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</si>
  <si>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</si>
  <si>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</si>
  <si>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</si>
  <si>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</si>
  <si>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</si>
  <si>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јавора</t>
  </si>
  <si>
    <t>Трупци јасена</t>
  </si>
  <si>
    <t>F2</t>
  </si>
  <si>
    <t>Трупци црног бора</t>
  </si>
  <si>
    <t>РД</t>
  </si>
  <si>
    <t>Трупци боровца</t>
  </si>
  <si>
    <t>Огревно дрво мл и чет</t>
  </si>
  <si>
    <t>Трупци млеча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</si>
</sst>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3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3" fillId="0" borderId="4" xfId="2" applyNumberFormat="1" applyFont="1" applyFill="1" applyBorder="1" applyAlignment="1" applyProtection="1">
      <alignment horizontal="right" vertical="center" wrapText="1"/>
    </xf>
    <xf numFmtId="0" fontId="6" fillId="3" borderId="18" xfId="1" applyFont="1" applyFill="1" applyBorder="1" applyAlignment="1" applyProtection="1">
      <alignment horizontal="center" vertical="center" textRotation="90" wrapText="1"/>
    </xf>
    <xf numFmtId="0" fontId="6" fillId="3" borderId="19" xfId="1" applyFont="1" applyFill="1" applyBorder="1" applyAlignment="1" applyProtection="1">
      <alignment horizontal="center" vertical="center" textRotation="90" wrapText="1"/>
    </xf>
    <xf numFmtId="0" fontId="6" fillId="3" borderId="20" xfId="1" applyFont="1" applyFill="1" applyBorder="1" applyAlignment="1" applyProtection="1">
      <alignment horizontal="center" vertical="center" textRotation="90" wrapText="1"/>
    </xf>
    <xf numFmtId="0" fontId="6" fillId="3" borderId="21" xfId="1" applyFont="1" applyFill="1" applyBorder="1" applyAlignment="1" applyProtection="1">
      <alignment horizontal="center" vertical="center" textRotation="90" wrapText="1"/>
    </xf>
    <xf numFmtId="0" fontId="6" fillId="3" borderId="22" xfId="1" applyFont="1" applyFill="1" applyBorder="1" applyAlignment="1" applyProtection="1">
      <alignment horizontal="center" vertical="center" textRotation="90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47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6" xfId="0" applyNumberFormat="1" applyFont="1" applyFill="1" applyBorder="1" applyAlignment="1">
      <alignment horizontal="right" vertical="center" wrapText="1"/>
    </xf>
    <xf numFmtId="4" fontId="8" fillId="5" borderId="14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8" fillId="5" borderId="13" xfId="0" applyNumberFormat="1" applyFont="1" applyFill="1" applyBorder="1" applyAlignment="1">
      <alignment horizontal="right" vertical="center" wrapText="1"/>
    </xf>
    <xf numFmtId="4" fontId="8" fillId="5" borderId="4" xfId="0" applyNumberFormat="1" applyFont="1" applyFill="1" applyBorder="1" applyAlignment="1">
      <alignment horizontal="right" vertical="center" wrapText="1"/>
    </xf>
    <xf numFmtId="4" fontId="8" fillId="5" borderId="7" xfId="0" applyNumberFormat="1" applyFont="1" applyFill="1" applyBorder="1" applyAlignment="1">
      <alignment horizontal="right" vertical="center" wrapText="1"/>
    </xf>
    <xf numFmtId="4" fontId="8" fillId="5" borderId="15" xfId="0" applyNumberFormat="1" applyFont="1" applyFill="1" applyBorder="1" applyAlignment="1">
      <alignment horizontal="right" vertical="center" wrapText="1"/>
    </xf>
    <xf numFmtId="4" fontId="0" fillId="0" borderId="46" xfId="0" applyNumberFormat="1" applyBorder="1"/>
    <xf numFmtId="0" fontId="5" fillId="3" borderId="50" xfId="1" applyFont="1" applyFill="1" applyBorder="1" applyAlignment="1" applyProtection="1">
      <alignment horizontal="center" vertical="center" wrapText="1"/>
    </xf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8" fillId="5" borderId="0" xfId="0" applyNumberFormat="1" applyFont="1" applyFill="1" applyAlignment="1">
      <alignment horizontal="right" vertical="center" wrapText="1"/>
    </xf>
    <xf numFmtId="4" fontId="8" fillId="5" borderId="22" xfId="0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Border="1" applyProtection="1">
      <protection locked="0"/>
    </xf>
    <xf numFmtId="4" fontId="0" fillId="0" borderId="50" xfId="0" applyNumberFormat="1" applyBorder="1" applyProtection="1">
      <protection locked="0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4" fontId="0" fillId="0" borderId="10" xfId="2" applyNumberFormat="1" applyFont="1" applyBorder="1" applyAlignment="1" applyProtection="1">
      <alignment horizontal="right"/>
    </xf>
    <xf numFmtId="2" fontId="1" fillId="3" borderId="9" xfId="4" applyNumberFormat="1" applyFill="1" applyBorder="1"/>
    <xf numFmtId="166" fontId="6" fillId="3" borderId="9" xfId="3" applyNumberFormat="1" applyFont="1" applyFill="1" applyBorder="1" applyAlignment="1" applyProtection="1">
      <alignment horizontal="right" vertical="center" wrapText="1"/>
    </xf>
    <xf numFmtId="165" fontId="6" fillId="0" borderId="9" xfId="3" applyNumberFormat="1" applyFont="1" applyBorder="1" applyAlignment="1" applyProtection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166" fontId="6" fillId="3" borderId="11" xfId="3" applyNumberFormat="1" applyFont="1" applyFill="1" applyBorder="1" applyAlignment="1" applyProtection="1">
      <alignment horizontal="right" vertical="center" wrapText="1"/>
    </xf>
    <xf numFmtId="165" fontId="6" fillId="0" borderId="11" xfId="3" applyNumberFormat="1" applyFont="1" applyBorder="1" applyAlignment="1" applyProtection="1">
      <alignment horizontal="right" vertical="center" wrapText="1"/>
    </xf>
    <xf numFmtId="166" fontId="6" fillId="0" borderId="12" xfId="3" applyNumberFormat="1" applyFont="1" applyBorder="1" applyAlignment="1" applyProtection="1">
      <alignment horizontal="right" vertical="center" wrapText="1"/>
    </xf>
    <xf numFmtId="4" fontId="0" fillId="0" borderId="12" xfId="2" applyNumberFormat="1" applyFont="1" applyBorder="1" applyAlignment="1" applyProtection="1">
      <alignment horizontal="right"/>
    </xf>
    <xf numFmtId="4" fontId="0" fillId="0" borderId="4" xfId="2" applyNumberFormat="1" applyFont="1" applyBorder="1" applyAlignment="1" applyProtection="1">
      <alignment horizontal="right"/>
    </xf>
    <xf numFmtId="2" fontId="1" fillId="3" borderId="3" xfId="4" applyNumberFormat="1" applyFill="1" applyBorder="1"/>
    <xf numFmtId="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37" xfId="0" applyNumberFormat="1" applyBorder="1" applyProtection="1">
      <protection locked="0"/>
    </xf>
    <xf numFmtId="166" fontId="6" fillId="4" borderId="3" xfId="0" applyNumberFormat="1" applyFont="1" applyFill="1" applyBorder="1" applyAlignment="1">
      <alignment horizontal="right" vertical="center" wrapText="1"/>
    </xf>
    <xf numFmtId="166" fontId="6" fillId="4" borderId="9" xfId="0" applyNumberFormat="1" applyFont="1" applyFill="1" applyBorder="1" applyAlignment="1">
      <alignment horizontal="right" vertical="center" wrapText="1"/>
    </xf>
    <xf numFmtId="166" fontId="6" fillId="0" borderId="10" xfId="3" applyNumberFormat="1" applyFont="1" applyBorder="1" applyAlignment="1" applyProtection="1">
      <alignment horizontal="right" vertical="center" wrapText="1"/>
    </xf>
    <xf numFmtId="4" fontId="0" fillId="0" borderId="42" xfId="0" applyNumberFormat="1" applyBorder="1" applyProtection="1">
      <protection locked="0"/>
    </xf>
    <xf numFmtId="166" fontId="6" fillId="3" borderId="6" xfId="3" applyNumberFormat="1" applyFont="1" applyFill="1" applyBorder="1" applyAlignment="1" applyProtection="1">
      <alignment horizontal="right" vertical="center" wrapText="1"/>
    </xf>
    <xf numFmtId="165" fontId="6" fillId="0" borderId="6" xfId="3" applyNumberFormat="1" applyFont="1" applyBorder="1" applyAlignment="1" applyProtection="1">
      <alignment horizontal="right" vertical="center" wrapText="1"/>
    </xf>
    <xf numFmtId="166" fontId="6" fillId="0" borderId="7" xfId="3" applyNumberFormat="1" applyFont="1" applyBorder="1" applyAlignment="1" applyProtection="1">
      <alignment horizontal="right" vertical="center" wrapText="1"/>
    </xf>
    <xf numFmtId="4" fontId="0" fillId="0" borderId="7" xfId="2" applyNumberFormat="1" applyFont="1" applyBorder="1" applyAlignment="1" applyProtection="1">
      <alignment horizontal="right"/>
    </xf>
    <xf numFmtId="4" fontId="0" fillId="0" borderId="30" xfId="0" applyNumberFormat="1" applyBorder="1" applyProtection="1">
      <protection locked="0"/>
    </xf>
    <xf numFmtId="4" fontId="8" fillId="5" borderId="33" xfId="0" applyNumberFormat="1" applyFont="1" applyFill="1" applyBorder="1" applyAlignment="1">
      <alignment horizontal="right" vertical="center" wrapText="1"/>
    </xf>
    <xf numFmtId="4" fontId="8" fillId="5" borderId="34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0" fillId="0" borderId="22" xfId="2" applyNumberFormat="1" applyFont="1" applyBorder="1" applyAlignment="1" applyProtection="1">
      <alignment horizontal="right"/>
    </xf>
    <xf numFmtId="4" fontId="6" fillId="0" borderId="12" xfId="0" applyNumberFormat="1" applyFont="1" applyBorder="1" applyAlignment="1">
      <alignment horizontal="right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3" borderId="13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8" fillId="3" borderId="14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8" fillId="3" borderId="15" xfId="0" applyNumberFormat="1" applyFont="1" applyFill="1" applyBorder="1" applyAlignment="1">
      <alignment horizontal="right" vertical="center" wrapText="1"/>
    </xf>
    <xf numFmtId="0" fontId="5" fillId="0" borderId="5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6" fillId="3" borderId="36" xfId="1" applyFont="1" applyFill="1" applyBorder="1" applyAlignment="1" applyProtection="1">
      <alignment horizontal="center" vertical="center" wrapText="1"/>
    </xf>
    <xf numFmtId="0" fontId="6" fillId="3" borderId="39" xfId="1" applyFont="1" applyFill="1" applyBorder="1" applyAlignment="1" applyProtection="1">
      <alignment horizontal="center" vertical="center" wrapText="1"/>
    </xf>
    <xf numFmtId="0" fontId="6" fillId="3" borderId="40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41" xfId="1" applyFont="1" applyFill="1" applyBorder="1" applyAlignment="1" applyProtection="1">
      <alignment horizontal="center" vertical="center" wrapText="1"/>
    </xf>
    <xf numFmtId="0" fontId="5" fillId="3" borderId="4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/>
    <xf numFmtId="0" fontId="5" fillId="0" borderId="1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0" fontId="7" fillId="0" borderId="1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right" vertical="center" wrapText="1"/>
    </xf>
    <xf numFmtId="0" fontId="10" fillId="3" borderId="39" xfId="0" applyFont="1" applyFill="1" applyBorder="1"/>
    <xf numFmtId="0" fontId="10" fillId="3" borderId="40" xfId="0" applyFont="1" applyFill="1" applyBorder="1"/>
    <xf numFmtId="0" fontId="8" fillId="5" borderId="17" xfId="0" applyFont="1" applyFill="1" applyBorder="1" applyAlignment="1">
      <alignment horizontal="right" vertical="center" wrapText="1"/>
    </xf>
    <xf numFmtId="0" fontId="10" fillId="3" borderId="41" xfId="0" applyFont="1" applyFill="1" applyBorder="1"/>
    <xf numFmtId="0" fontId="10" fillId="3" borderId="42" xfId="0" applyFont="1" applyFill="1" applyBorder="1"/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45" xfId="1" applyFont="1" applyFill="1" applyBorder="1" applyAlignment="1" applyProtection="1">
      <alignment horizontal="center" vertical="center" wrapText="1"/>
    </xf>
    <xf numFmtId="0" fontId="5" fillId="3" borderId="30" xfId="1" applyFont="1" applyFill="1" applyBorder="1" applyAlignment="1" applyProtection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0" fillId="0" borderId="3" xfId="0" applyFont="1" applyBorder="1"/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0" xfId="0" applyFont="1" applyBorder="1"/>
    <xf numFmtId="0" fontId="10" fillId="0" borderId="31" xfId="0" applyFont="1" applyBorder="1"/>
    <xf numFmtId="0" fontId="11" fillId="0" borderId="4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37" xfId="0" applyFont="1" applyBorder="1"/>
    <xf numFmtId="0" fontId="8" fillId="5" borderId="32" xfId="0" applyFont="1" applyFill="1" applyBorder="1" applyAlignment="1">
      <alignment horizontal="right" vertical="center" wrapText="1"/>
    </xf>
    <xf numFmtId="0" fontId="10" fillId="3" borderId="33" xfId="0" applyFont="1" applyFill="1" applyBorder="1"/>
    <xf numFmtId="0" fontId="10" fillId="0" borderId="30" xfId="0" applyFont="1" applyBorder="1"/>
    <xf numFmtId="0" fontId="8" fillId="5" borderId="39" xfId="0" applyFont="1" applyFill="1" applyBorder="1" applyAlignment="1">
      <alignment horizontal="right" vertical="center" wrapText="1"/>
    </xf>
    <xf numFmtId="0" fontId="8" fillId="5" borderId="40" xfId="0" applyFont="1" applyFill="1" applyBorder="1" applyAlignment="1">
      <alignment horizontal="right" vertical="center" wrapText="1"/>
    </xf>
    <xf numFmtId="0" fontId="8" fillId="5" borderId="41" xfId="0" applyFont="1" applyFill="1" applyBorder="1" applyAlignment="1">
      <alignment horizontal="right" vertical="center" wrapText="1"/>
    </xf>
    <xf numFmtId="0" fontId="8" fillId="5" borderId="42" xfId="0" applyFont="1" applyFill="1" applyBorder="1" applyAlignment="1">
      <alignment horizontal="right" vertical="center" wrapText="1"/>
    </xf>
    <xf numFmtId="0" fontId="8" fillId="5" borderId="33" xfId="0" applyFont="1" applyFill="1" applyBorder="1" applyAlignment="1">
      <alignment horizontal="right" vertical="center" wrapText="1"/>
    </xf>
    <xf numFmtId="0" fontId="8" fillId="5" borderId="2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5" borderId="31" xfId="0" applyFont="1" applyFill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0" fillId="3" borderId="1" xfId="0" applyFont="1" applyFill="1" applyBorder="1"/>
    <xf numFmtId="0" fontId="10" fillId="3" borderId="31" xfId="0" applyFont="1" applyFill="1" applyBorder="1"/>
    <xf numFmtId="0" fontId="11" fillId="0" borderId="5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40" xfId="0" applyFont="1" applyBorder="1"/>
    <xf numFmtId="0" fontId="8" fillId="3" borderId="38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43" xfId="0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</cellXfs>
  <cellStyles count="5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tabSelected="1" view="pageLayout" zoomScale="80" zoomScaleNormal="80" zoomScalePageLayoutView="80" workbookViewId="0">
      <selection activeCell="E25" sqref="E25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9">
        <v>1</v>
      </c>
      <c r="B9" s="96">
        <v>2</v>
      </c>
      <c r="C9" s="97"/>
      <c r="D9" s="98"/>
      <c r="E9" s="11">
        <v>3</v>
      </c>
      <c r="F9" s="11">
        <v>4</v>
      </c>
      <c r="G9" s="10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5.48</v>
      </c>
      <c r="F10" s="19">
        <v>16966.59</v>
      </c>
      <c r="G10" s="20">
        <f t="shared" ref="G10:G38" si="0">F10*E10</f>
        <v>92976.91320000001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2">
        <v>10.96</v>
      </c>
      <c r="F11" s="23">
        <v>9550.75</v>
      </c>
      <c r="G11" s="24">
        <f t="shared" si="0"/>
        <v>104676.22</v>
      </c>
      <c r="H11" s="39"/>
      <c r="I11" s="43">
        <f t="shared" ref="I11:I38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2">
        <v>54.78</v>
      </c>
      <c r="F12" s="23">
        <v>5120.5</v>
      </c>
      <c r="G12" s="24">
        <f t="shared" si="0"/>
        <v>280500.99</v>
      </c>
      <c r="H12" s="39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2">
        <v>68.48</v>
      </c>
      <c r="F13" s="23">
        <v>3850</v>
      </c>
      <c r="G13" s="24">
        <f t="shared" si="0"/>
        <v>263648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2">
        <v>51.5</v>
      </c>
      <c r="F14" s="23">
        <v>3000</v>
      </c>
      <c r="G14" s="24">
        <f t="shared" si="0"/>
        <v>154500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6" ht="15" customHeight="1" x14ac:dyDescent="0.25">
      <c r="A17" s="21">
        <v>8</v>
      </c>
      <c r="B17" s="105" t="s">
        <v>34</v>
      </c>
      <c r="C17" s="10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39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6534</v>
      </c>
      <c r="G18" s="24">
        <f t="shared" si="0"/>
        <v>0</v>
      </c>
      <c r="H18" s="39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0.42</v>
      </c>
      <c r="F19" s="23">
        <v>5072.84</v>
      </c>
      <c r="G19" s="24">
        <f t="shared" si="0"/>
        <v>2130.5927999999999</v>
      </c>
      <c r="H19" s="39"/>
      <c r="I19" s="43">
        <f t="shared" si="1"/>
        <v>0</v>
      </c>
      <c r="N19" s="2"/>
    </row>
    <row r="20" spans="1:16" x14ac:dyDescent="0.25">
      <c r="A20" s="21">
        <v>11</v>
      </c>
      <c r="B20" s="109"/>
      <c r="C20" s="110"/>
      <c r="D20" s="22" t="s">
        <v>6</v>
      </c>
      <c r="E20" s="42">
        <v>0</v>
      </c>
      <c r="F20" s="23">
        <v>3695.09</v>
      </c>
      <c r="G20" s="24">
        <f t="shared" si="0"/>
        <v>0</v>
      </c>
      <c r="H20" s="39"/>
      <c r="I20" s="43">
        <f t="shared" si="1"/>
        <v>0</v>
      </c>
    </row>
    <row r="21" spans="1:16" x14ac:dyDescent="0.25">
      <c r="A21" s="21">
        <v>12</v>
      </c>
      <c r="B21" s="105" t="s">
        <v>46</v>
      </c>
      <c r="C21" s="106"/>
      <c r="D21" s="22" t="s">
        <v>10</v>
      </c>
      <c r="E21" s="42">
        <v>0</v>
      </c>
      <c r="F21" s="23">
        <v>12582.16</v>
      </c>
      <c r="G21" s="24">
        <f t="shared" si="0"/>
        <v>0</v>
      </c>
      <c r="H21" s="39"/>
      <c r="I21" s="43">
        <f t="shared" si="1"/>
        <v>0</v>
      </c>
    </row>
    <row r="22" spans="1:16" x14ac:dyDescent="0.25">
      <c r="A22" s="21">
        <v>13</v>
      </c>
      <c r="B22" s="107"/>
      <c r="C22" s="108"/>
      <c r="D22" s="22" t="s">
        <v>12</v>
      </c>
      <c r="E22" s="42">
        <v>0</v>
      </c>
      <c r="F22" s="23">
        <v>9464.59</v>
      </c>
      <c r="G22" s="24">
        <f t="shared" si="0"/>
        <v>0</v>
      </c>
      <c r="H22" s="39"/>
      <c r="I22" s="43">
        <f t="shared" si="1"/>
        <v>0</v>
      </c>
    </row>
    <row r="23" spans="1:16" x14ac:dyDescent="0.25">
      <c r="A23" s="21">
        <v>14</v>
      </c>
      <c r="B23" s="107"/>
      <c r="C23" s="108"/>
      <c r="D23" s="22" t="s">
        <v>5</v>
      </c>
      <c r="E23" s="44">
        <v>2.89</v>
      </c>
      <c r="F23" s="23">
        <v>6534</v>
      </c>
      <c r="G23" s="24">
        <f t="shared" si="0"/>
        <v>18883.260000000002</v>
      </c>
      <c r="H23" s="39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/>
      <c r="C24" s="108"/>
      <c r="D24" s="22" t="s">
        <v>6</v>
      </c>
      <c r="E24" s="44">
        <v>2.89</v>
      </c>
      <c r="F24" s="23">
        <v>5072.84</v>
      </c>
      <c r="G24" s="24">
        <f t="shared" si="0"/>
        <v>14660.507600000001</v>
      </c>
      <c r="H24" s="39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7</v>
      </c>
      <c r="E25" s="42">
        <v>0</v>
      </c>
      <c r="F25" s="23">
        <v>3695.09</v>
      </c>
      <c r="G25" s="24">
        <f t="shared" si="0"/>
        <v>0</v>
      </c>
      <c r="H25" s="39"/>
      <c r="I25" s="43">
        <f t="shared" si="1"/>
        <v>0</v>
      </c>
      <c r="N25" s="2"/>
    </row>
    <row r="26" spans="1:16" x14ac:dyDescent="0.25">
      <c r="A26" s="21">
        <v>17</v>
      </c>
      <c r="B26" s="109"/>
      <c r="C26" s="110"/>
      <c r="D26" s="22" t="s">
        <v>45</v>
      </c>
      <c r="E26" s="44">
        <v>8.4700000000000006</v>
      </c>
      <c r="F26" s="23">
        <v>2751.84</v>
      </c>
      <c r="G26" s="24">
        <f t="shared" si="0"/>
        <v>23308.084800000004</v>
      </c>
      <c r="H26" s="39"/>
      <c r="I26" s="43">
        <f t="shared" si="1"/>
        <v>0</v>
      </c>
    </row>
    <row r="27" spans="1:16" x14ac:dyDescent="0.25">
      <c r="A27" s="21">
        <v>18</v>
      </c>
      <c r="B27" s="105" t="s">
        <v>44</v>
      </c>
      <c r="C27" s="106"/>
      <c r="D27" s="22" t="s">
        <v>10</v>
      </c>
      <c r="E27" s="42">
        <v>0</v>
      </c>
      <c r="F27" s="23">
        <v>12582.16</v>
      </c>
      <c r="G27" s="24">
        <f t="shared" si="0"/>
        <v>0</v>
      </c>
      <c r="H27" s="39"/>
      <c r="I27" s="43">
        <f t="shared" si="1"/>
        <v>0</v>
      </c>
    </row>
    <row r="28" spans="1:16" x14ac:dyDescent="0.25">
      <c r="A28" s="21">
        <v>19</v>
      </c>
      <c r="B28" s="107"/>
      <c r="C28" s="108"/>
      <c r="D28" s="22" t="s">
        <v>12</v>
      </c>
      <c r="E28" s="42">
        <v>0</v>
      </c>
      <c r="F28" s="23">
        <v>9464.59</v>
      </c>
      <c r="G28" s="24">
        <f t="shared" si="0"/>
        <v>0</v>
      </c>
      <c r="H28" s="39"/>
      <c r="I28" s="43">
        <f t="shared" si="1"/>
        <v>0</v>
      </c>
    </row>
    <row r="29" spans="1:16" x14ac:dyDescent="0.25">
      <c r="A29" s="21">
        <v>20</v>
      </c>
      <c r="B29" s="107"/>
      <c r="C29" s="108"/>
      <c r="D29" s="22" t="s">
        <v>5</v>
      </c>
      <c r="E29" s="42">
        <v>0</v>
      </c>
      <c r="F29" s="23">
        <v>6534</v>
      </c>
      <c r="G29" s="24">
        <f t="shared" si="0"/>
        <v>0</v>
      </c>
      <c r="H29" s="39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108"/>
      <c r="D30" s="22" t="s">
        <v>6</v>
      </c>
      <c r="E30" s="42">
        <v>0</v>
      </c>
      <c r="F30" s="23">
        <v>5072.84</v>
      </c>
      <c r="G30" s="24">
        <f t="shared" si="0"/>
        <v>0</v>
      </c>
      <c r="H30" s="39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/>
      <c r="C31" s="108"/>
      <c r="D31" s="22" t="s">
        <v>7</v>
      </c>
      <c r="E31" s="42">
        <v>0</v>
      </c>
      <c r="F31" s="23">
        <v>3695.09</v>
      </c>
      <c r="G31" s="24">
        <f t="shared" si="0"/>
        <v>0</v>
      </c>
      <c r="H31" s="39"/>
      <c r="I31" s="43">
        <f t="shared" si="1"/>
        <v>0</v>
      </c>
    </row>
    <row r="32" spans="1:16" ht="15" customHeight="1" x14ac:dyDescent="0.25">
      <c r="A32" s="21">
        <v>23</v>
      </c>
      <c r="B32" s="109"/>
      <c r="C32" s="110"/>
      <c r="D32" s="22" t="s">
        <v>45</v>
      </c>
      <c r="E32" s="42">
        <v>6.04</v>
      </c>
      <c r="F32" s="23">
        <v>2751.84</v>
      </c>
      <c r="G32" s="24">
        <f t="shared" si="0"/>
        <v>16621.113600000001</v>
      </c>
      <c r="H32" s="39"/>
      <c r="I32" s="43">
        <f t="shared" si="1"/>
        <v>0</v>
      </c>
    </row>
    <row r="33" spans="1:9" ht="15" customHeight="1" x14ac:dyDescent="0.25">
      <c r="A33" s="21">
        <v>24</v>
      </c>
      <c r="B33" s="111" t="s">
        <v>19</v>
      </c>
      <c r="C33" s="100" t="s">
        <v>16</v>
      </c>
      <c r="D33" s="101"/>
      <c r="E33" s="42">
        <v>1043.3399999999999</v>
      </c>
      <c r="F33" s="23">
        <v>2480</v>
      </c>
      <c r="G33" s="24">
        <f t="shared" si="0"/>
        <v>2587483.1999999997</v>
      </c>
      <c r="H33" s="39"/>
      <c r="I33" s="43">
        <f t="shared" si="1"/>
        <v>0</v>
      </c>
    </row>
    <row r="34" spans="1:9" ht="15" customHeight="1" x14ac:dyDescent="0.25">
      <c r="A34" s="21">
        <v>25</v>
      </c>
      <c r="B34" s="111"/>
      <c r="C34" s="100" t="s">
        <v>17</v>
      </c>
      <c r="D34" s="101"/>
      <c r="E34" s="42">
        <v>0</v>
      </c>
      <c r="F34" s="23">
        <v>1965.21</v>
      </c>
      <c r="G34" s="24">
        <f t="shared" si="0"/>
        <v>0</v>
      </c>
      <c r="H34" s="39"/>
      <c r="I34" s="43">
        <f>H34*E34</f>
        <v>0</v>
      </c>
    </row>
    <row r="35" spans="1:9" ht="15" customHeight="1" x14ac:dyDescent="0.25">
      <c r="A35" s="21">
        <v>26</v>
      </c>
      <c r="B35" s="111"/>
      <c r="C35" s="100" t="s">
        <v>18</v>
      </c>
      <c r="D35" s="100"/>
      <c r="E35" s="45">
        <v>0</v>
      </c>
      <c r="F35" s="46">
        <v>1755.58</v>
      </c>
      <c r="G35" s="24">
        <f t="shared" si="0"/>
        <v>0</v>
      </c>
      <c r="H35" s="39"/>
      <c r="I35" s="43">
        <f t="shared" si="1"/>
        <v>0</v>
      </c>
    </row>
    <row r="36" spans="1:9" ht="15" customHeight="1" x14ac:dyDescent="0.25">
      <c r="A36" s="21">
        <v>27</v>
      </c>
      <c r="B36" s="111" t="s">
        <v>47</v>
      </c>
      <c r="C36" s="100" t="s">
        <v>16</v>
      </c>
      <c r="D36" s="101"/>
      <c r="E36" s="42">
        <v>22.06</v>
      </c>
      <c r="F36" s="23">
        <v>1570</v>
      </c>
      <c r="G36" s="24">
        <f t="shared" si="0"/>
        <v>34634.199999999997</v>
      </c>
      <c r="H36" s="39"/>
      <c r="I36" s="43">
        <f t="shared" si="1"/>
        <v>0</v>
      </c>
    </row>
    <row r="37" spans="1:9" ht="15" customHeight="1" x14ac:dyDescent="0.25">
      <c r="A37" s="21">
        <v>28</v>
      </c>
      <c r="B37" s="111"/>
      <c r="C37" s="100" t="s">
        <v>17</v>
      </c>
      <c r="D37" s="101"/>
      <c r="E37" s="42">
        <v>0</v>
      </c>
      <c r="F37" s="23">
        <v>1177.23</v>
      </c>
      <c r="G37" s="24">
        <f t="shared" si="0"/>
        <v>0</v>
      </c>
      <c r="H37" s="39"/>
      <c r="I37" s="43">
        <f t="shared" si="1"/>
        <v>0</v>
      </c>
    </row>
    <row r="38" spans="1:9" ht="15" customHeight="1" thickBot="1" x14ac:dyDescent="0.3">
      <c r="A38" s="47">
        <v>29</v>
      </c>
      <c r="B38" s="120"/>
      <c r="C38" s="113" t="s">
        <v>18</v>
      </c>
      <c r="D38" s="113"/>
      <c r="E38" s="48">
        <v>0</v>
      </c>
      <c r="F38" s="49">
        <v>928.16</v>
      </c>
      <c r="G38" s="50">
        <f t="shared" si="0"/>
        <v>0</v>
      </c>
      <c r="H38" s="40"/>
      <c r="I38" s="51">
        <f t="shared" si="1"/>
        <v>0</v>
      </c>
    </row>
    <row r="39" spans="1:9" ht="15" customHeight="1" x14ac:dyDescent="0.25">
      <c r="A39" s="121" t="s">
        <v>36</v>
      </c>
      <c r="B39" s="122"/>
      <c r="C39" s="122"/>
      <c r="D39" s="123"/>
      <c r="E39" s="14">
        <f>SUM(E10:E32)</f>
        <v>211.90999999999994</v>
      </c>
      <c r="F39" s="26"/>
      <c r="G39" s="27">
        <f>SUM(G10:G32)</f>
        <v>971905.68200000003</v>
      </c>
      <c r="H39" s="117" t="s">
        <v>21</v>
      </c>
      <c r="I39" s="52">
        <f>SUM(I10:I32)</f>
        <v>0</v>
      </c>
    </row>
    <row r="40" spans="1:9" ht="15" customHeight="1" thickBot="1" x14ac:dyDescent="0.3">
      <c r="A40" s="124" t="s">
        <v>37</v>
      </c>
      <c r="B40" s="125"/>
      <c r="C40" s="125"/>
      <c r="D40" s="126"/>
      <c r="E40" s="15">
        <f>SUM(E33:E37)</f>
        <v>1065.3999999999999</v>
      </c>
      <c r="F40" s="16"/>
      <c r="G40" s="28">
        <f>SUM(G33:G37)</f>
        <v>2622117.4</v>
      </c>
      <c r="H40" s="118"/>
      <c r="I40" s="51">
        <f>SUM(I33:I37)</f>
        <v>0</v>
      </c>
    </row>
    <row r="41" spans="1:9" ht="15.75" customHeight="1" thickBot="1" x14ac:dyDescent="0.3">
      <c r="A41" s="114" t="s">
        <v>20</v>
      </c>
      <c r="B41" s="115"/>
      <c r="C41" s="115"/>
      <c r="D41" s="115"/>
      <c r="E41" s="16">
        <f>SUM(E39:E40)</f>
        <v>1277.3099999999997</v>
      </c>
      <c r="F41" s="16"/>
      <c r="G41" s="29">
        <f>SUM(G39:G40)</f>
        <v>3594023.0819999999</v>
      </c>
      <c r="H41" s="119"/>
      <c r="I41" s="30">
        <f>SUM(I39:I40)</f>
        <v>0</v>
      </c>
    </row>
    <row r="42" spans="1:9" ht="27.75" customHeight="1" x14ac:dyDescent="0.25">
      <c r="A42" s="116" t="s">
        <v>24</v>
      </c>
      <c r="B42" s="116"/>
      <c r="C42" s="116"/>
      <c r="D42" s="116"/>
      <c r="E42" s="116"/>
      <c r="F42" s="116"/>
      <c r="G42" s="116"/>
      <c r="H42" s="116"/>
      <c r="I42" s="116"/>
    </row>
    <row r="44" spans="1:9" x14ac:dyDescent="0.25">
      <c r="G44" s="112" t="s">
        <v>32</v>
      </c>
      <c r="H44" s="112"/>
      <c r="I44" s="112"/>
    </row>
  </sheetData>
  <sheetProtection algorithmName="SHA-512" hashValue="qSulj7mBr4WQ8491adVNRU1uq5NV09/s5latsg2uYTPDcHdaH1buu3jXfKc2Oq3jt3i7fvi5xTuu+Ew5bvfA7w==" saltValue="SbtGM4DG8gwGoX72ErAh8w==" spinCount="100000" sheet="1" objects="1" scenarios="1"/>
  <mergeCells count="34"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866C-FFA0-40B3-8A74-5E54D39992CB}">
  <sheetPr codeName="Sheet5">
    <pageSetUpPr fitToPage="1"/>
  </sheetPr>
  <dimension ref="A1:P2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9">
        <v>1</v>
      </c>
      <c r="B9" s="96">
        <v>2</v>
      </c>
      <c r="C9" s="97"/>
      <c r="D9" s="98"/>
      <c r="E9" s="11">
        <v>3</v>
      </c>
      <c r="F9" s="11">
        <v>4</v>
      </c>
      <c r="G9" s="10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53">
        <v>31.98</v>
      </c>
      <c r="F10" s="19">
        <v>16966.59</v>
      </c>
      <c r="G10" s="20">
        <f t="shared" ref="G10:G19" si="0">F10*E10</f>
        <v>542591.54819999996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63.96</v>
      </c>
      <c r="F11" s="23">
        <v>9550.75</v>
      </c>
      <c r="G11" s="24">
        <f t="shared" si="0"/>
        <v>610865.97</v>
      </c>
      <c r="H11" s="39"/>
      <c r="I11" s="43">
        <f t="shared" ref="I11:I19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511.71</v>
      </c>
      <c r="F12" s="23">
        <v>5120.5</v>
      </c>
      <c r="G12" s="24">
        <f t="shared" si="0"/>
        <v>2620211.0549999997</v>
      </c>
      <c r="H12" s="39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767.57</v>
      </c>
      <c r="F13" s="23">
        <v>3850</v>
      </c>
      <c r="G13" s="24">
        <f t="shared" si="0"/>
        <v>2955144.5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511.71</v>
      </c>
      <c r="F14" s="23">
        <v>3000</v>
      </c>
      <c r="G14" s="24">
        <f t="shared" si="0"/>
        <v>1535130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4" ht="15" customHeight="1" x14ac:dyDescent="0.25">
      <c r="A17" s="21">
        <v>8</v>
      </c>
      <c r="B17" s="111" t="s">
        <v>19</v>
      </c>
      <c r="C17" s="100" t="s">
        <v>16</v>
      </c>
      <c r="D17" s="101"/>
      <c r="E17" s="42">
        <v>3623.78</v>
      </c>
      <c r="F17" s="23">
        <v>2480</v>
      </c>
      <c r="G17" s="24">
        <f t="shared" si="0"/>
        <v>8986974.4000000004</v>
      </c>
      <c r="H17" s="39"/>
      <c r="I17" s="43">
        <f t="shared" si="1"/>
        <v>0</v>
      </c>
    </row>
    <row r="18" spans="1:14" ht="15" customHeight="1" x14ac:dyDescent="0.25">
      <c r="A18" s="21">
        <v>9</v>
      </c>
      <c r="B18" s="111"/>
      <c r="C18" s="100" t="s">
        <v>17</v>
      </c>
      <c r="D18" s="101"/>
      <c r="E18" s="42">
        <v>0</v>
      </c>
      <c r="F18" s="23">
        <v>1965.21</v>
      </c>
      <c r="G18" s="24">
        <f t="shared" si="0"/>
        <v>0</v>
      </c>
      <c r="H18" s="39"/>
      <c r="I18" s="43">
        <f t="shared" si="1"/>
        <v>0</v>
      </c>
    </row>
    <row r="19" spans="1:14" ht="15" customHeight="1" thickBot="1" x14ac:dyDescent="0.3">
      <c r="A19" s="21">
        <v>10</v>
      </c>
      <c r="B19" s="111"/>
      <c r="C19" s="100" t="s">
        <v>18</v>
      </c>
      <c r="D19" s="100"/>
      <c r="E19" s="45">
        <v>0</v>
      </c>
      <c r="F19" s="46">
        <v>1755.58</v>
      </c>
      <c r="G19" s="24">
        <f t="shared" si="0"/>
        <v>0</v>
      </c>
      <c r="H19" s="39"/>
      <c r="I19" s="43">
        <f t="shared" si="1"/>
        <v>0</v>
      </c>
      <c r="N19" s="2"/>
    </row>
    <row r="20" spans="1:14" ht="15" customHeight="1" x14ac:dyDescent="0.25">
      <c r="A20" s="121" t="s">
        <v>36</v>
      </c>
      <c r="B20" s="122"/>
      <c r="C20" s="122"/>
      <c r="D20" s="123"/>
      <c r="E20" s="14">
        <f>SUM(E10:E16)</f>
        <v>1886.93</v>
      </c>
      <c r="F20" s="26"/>
      <c r="G20" s="27">
        <f>SUM(G10:G16)</f>
        <v>8263943.0731999995</v>
      </c>
      <c r="H20" s="117" t="s">
        <v>21</v>
      </c>
      <c r="I20" s="52">
        <f>SUM(I10:I16)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SUM(E17:E19)</f>
        <v>3623.78</v>
      </c>
      <c r="F21" s="16"/>
      <c r="G21" s="28">
        <f>SUM(G17:G19)</f>
        <v>8986974.4000000004</v>
      </c>
      <c r="H21" s="118"/>
      <c r="I21" s="51">
        <f>SUM(I17:I19)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5510.71</v>
      </c>
      <c r="F22" s="16"/>
      <c r="G22" s="29">
        <f>SUM(G20:G21)</f>
        <v>17250917.473200001</v>
      </c>
      <c r="H22" s="119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51Cf3RXtgpBp58Uckc+MqNk/tKjD1Mtf+rL1iSgs7ohj20zCV1LL1sCl1xu7vui/h6h67TVyMoNg0i0XSWiWQg==" saltValue="YhhmWvw6j4mJ2tQfS50RDw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25:I25"/>
    <mergeCell ref="A7:D7"/>
    <mergeCell ref="E7:I7"/>
    <mergeCell ref="B8:D8"/>
    <mergeCell ref="B9:D9"/>
    <mergeCell ref="A20:D20"/>
    <mergeCell ref="H20:H22"/>
    <mergeCell ref="A21:D21"/>
    <mergeCell ref="A22:D22"/>
    <mergeCell ref="A23:I23"/>
    <mergeCell ref="B10:C16"/>
    <mergeCell ref="B17:B19"/>
    <mergeCell ref="C17:D17"/>
    <mergeCell ref="C18:D18"/>
    <mergeCell ref="C19:D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311B-A61E-4DC4-96A9-9BC9A62A60AF}">
  <sheetPr codeName="Sheet6">
    <pageSetUpPr fitToPage="1"/>
  </sheetPr>
  <dimension ref="A1:P40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9">
        <v>1</v>
      </c>
      <c r="B9" s="96">
        <v>2</v>
      </c>
      <c r="C9" s="97"/>
      <c r="D9" s="98"/>
      <c r="E9" s="11">
        <v>3</v>
      </c>
      <c r="F9" s="11">
        <v>4</v>
      </c>
      <c r="G9" s="10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0</v>
      </c>
      <c r="F10" s="19">
        <v>16966.59</v>
      </c>
      <c r="G10" s="20">
        <f t="shared" ref="G10:G34" si="0">F10*E10</f>
        <v>0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16.93</v>
      </c>
      <c r="F11" s="23">
        <v>9550.75</v>
      </c>
      <c r="G11" s="24">
        <f t="shared" si="0"/>
        <v>161694.19750000001</v>
      </c>
      <c r="H11" s="39"/>
      <c r="I11" s="43">
        <f t="shared" ref="I11:I34" si="1">H11*E11</f>
        <v>0</v>
      </c>
    </row>
    <row r="12" spans="1:16" ht="15" customHeight="1" x14ac:dyDescent="0.25">
      <c r="A12" s="21">
        <v>3</v>
      </c>
      <c r="B12" s="100"/>
      <c r="C12" s="100"/>
      <c r="D12" s="22" t="s">
        <v>5</v>
      </c>
      <c r="E12" s="44">
        <v>135.4</v>
      </c>
      <c r="F12" s="23">
        <v>5120.5</v>
      </c>
      <c r="G12" s="24">
        <f t="shared" si="0"/>
        <v>693315.70000000007</v>
      </c>
      <c r="H12" s="39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186.18</v>
      </c>
      <c r="F13" s="23">
        <v>3850</v>
      </c>
      <c r="G13" s="24">
        <f t="shared" si="0"/>
        <v>716793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135.4</v>
      </c>
      <c r="F14" s="23">
        <v>3000</v>
      </c>
      <c r="G14" s="24">
        <f t="shared" si="0"/>
        <v>406200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6" ht="15" customHeight="1" x14ac:dyDescent="0.25">
      <c r="A17" s="21">
        <v>8</v>
      </c>
      <c r="B17" s="100" t="s">
        <v>41</v>
      </c>
      <c r="C17" s="100"/>
      <c r="D17" s="22" t="s">
        <v>10</v>
      </c>
      <c r="E17" s="42">
        <v>0</v>
      </c>
      <c r="F17" s="23">
        <v>16464.25</v>
      </c>
      <c r="G17" s="24">
        <f t="shared" si="0"/>
        <v>0</v>
      </c>
      <c r="H17" s="39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11690.25</v>
      </c>
      <c r="G18" s="24">
        <f t="shared" si="0"/>
        <v>0</v>
      </c>
      <c r="H18" s="39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0</v>
      </c>
      <c r="F19" s="23">
        <v>9273.91</v>
      </c>
      <c r="G19" s="24">
        <f t="shared" si="0"/>
        <v>0</v>
      </c>
      <c r="H19" s="39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5.01</v>
      </c>
      <c r="F20" s="23">
        <v>6971.25</v>
      </c>
      <c r="G20" s="24">
        <f t="shared" si="0"/>
        <v>34925.962500000001</v>
      </c>
      <c r="H20" s="39"/>
      <c r="I20" s="43">
        <f t="shared" si="1"/>
        <v>0</v>
      </c>
    </row>
    <row r="21" spans="1:16" ht="15" customHeight="1" x14ac:dyDescent="0.25">
      <c r="A21" s="21">
        <v>12</v>
      </c>
      <c r="B21" s="100" t="s">
        <v>48</v>
      </c>
      <c r="C21" s="100"/>
      <c r="D21" s="22" t="s">
        <v>10</v>
      </c>
      <c r="E21" s="42">
        <v>0</v>
      </c>
      <c r="F21" s="23">
        <v>16464.25</v>
      </c>
      <c r="G21" s="24">
        <f t="shared" si="0"/>
        <v>0</v>
      </c>
      <c r="H21" s="39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2">
        <v>0</v>
      </c>
      <c r="F22" s="23">
        <v>11690.25</v>
      </c>
      <c r="G22" s="24">
        <f t="shared" si="0"/>
        <v>0</v>
      </c>
      <c r="H22" s="39"/>
      <c r="I22" s="43">
        <f t="shared" si="1"/>
        <v>0</v>
      </c>
    </row>
    <row r="23" spans="1:16" ht="15" customHeight="1" x14ac:dyDescent="0.25">
      <c r="A23" s="21">
        <v>14</v>
      </c>
      <c r="B23" s="100"/>
      <c r="C23" s="100"/>
      <c r="D23" s="22" t="s">
        <v>5</v>
      </c>
      <c r="E23" s="42">
        <v>0</v>
      </c>
      <c r="F23" s="23">
        <v>9273.91</v>
      </c>
      <c r="G23" s="24">
        <f t="shared" si="0"/>
        <v>0</v>
      </c>
      <c r="H23" s="39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3.2</v>
      </c>
      <c r="F24" s="23">
        <v>6971.25</v>
      </c>
      <c r="G24" s="24">
        <f t="shared" si="0"/>
        <v>22308</v>
      </c>
      <c r="H24" s="39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 t="s">
        <v>35</v>
      </c>
      <c r="C25" s="100"/>
      <c r="D25" s="22" t="s">
        <v>10</v>
      </c>
      <c r="E25" s="42">
        <v>0</v>
      </c>
      <c r="F25" s="23">
        <v>11756.25</v>
      </c>
      <c r="G25" s="24">
        <f t="shared" si="0"/>
        <v>0</v>
      </c>
      <c r="H25" s="39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12</v>
      </c>
      <c r="E26" s="42">
        <v>0</v>
      </c>
      <c r="F26" s="23">
        <v>8143.66</v>
      </c>
      <c r="G26" s="24">
        <f t="shared" si="0"/>
        <v>0</v>
      </c>
      <c r="H26" s="39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5</v>
      </c>
      <c r="E27" s="42">
        <v>0</v>
      </c>
      <c r="F27" s="23">
        <v>5289.16</v>
      </c>
      <c r="G27" s="24">
        <f t="shared" si="0"/>
        <v>0</v>
      </c>
      <c r="H27" s="39"/>
      <c r="I27" s="43">
        <f t="shared" si="1"/>
        <v>0</v>
      </c>
    </row>
    <row r="28" spans="1:16" x14ac:dyDescent="0.25">
      <c r="A28" s="21">
        <v>19</v>
      </c>
      <c r="B28" s="100"/>
      <c r="C28" s="100"/>
      <c r="D28" s="22" t="s">
        <v>6</v>
      </c>
      <c r="E28" s="44">
        <v>7.35</v>
      </c>
      <c r="F28" s="23">
        <v>3776.66</v>
      </c>
      <c r="G28" s="24">
        <f t="shared" si="0"/>
        <v>27758.450999999997</v>
      </c>
      <c r="H28" s="39"/>
      <c r="I28" s="43">
        <f t="shared" si="1"/>
        <v>0</v>
      </c>
    </row>
    <row r="29" spans="1:16" x14ac:dyDescent="0.25">
      <c r="A29" s="21">
        <v>20</v>
      </c>
      <c r="B29" s="111" t="s">
        <v>19</v>
      </c>
      <c r="C29" s="100" t="s">
        <v>16</v>
      </c>
      <c r="D29" s="101"/>
      <c r="E29" s="42">
        <v>2326.4499999999998</v>
      </c>
      <c r="F29" s="23">
        <v>2480</v>
      </c>
      <c r="G29" s="24">
        <f t="shared" si="0"/>
        <v>5769596</v>
      </c>
      <c r="H29" s="39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17</v>
      </c>
      <c r="D30" s="101"/>
      <c r="E30" s="42">
        <v>0</v>
      </c>
      <c r="F30" s="23">
        <v>1965.21</v>
      </c>
      <c r="G30" s="24">
        <f t="shared" si="0"/>
        <v>0</v>
      </c>
      <c r="H30" s="39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/>
      <c r="C31" s="100" t="s">
        <v>18</v>
      </c>
      <c r="D31" s="100"/>
      <c r="E31" s="45">
        <v>0</v>
      </c>
      <c r="F31" s="46">
        <v>1755.58</v>
      </c>
      <c r="G31" s="24">
        <f t="shared" si="0"/>
        <v>0</v>
      </c>
      <c r="H31" s="39"/>
      <c r="I31" s="43">
        <f t="shared" si="1"/>
        <v>0</v>
      </c>
    </row>
    <row r="32" spans="1:16" ht="15" customHeight="1" x14ac:dyDescent="0.25">
      <c r="A32" s="21">
        <v>23</v>
      </c>
      <c r="B32" s="111" t="s">
        <v>47</v>
      </c>
      <c r="C32" s="100" t="s">
        <v>16</v>
      </c>
      <c r="D32" s="101"/>
      <c r="E32" s="42">
        <v>44.89</v>
      </c>
      <c r="F32" s="23">
        <v>1570</v>
      </c>
      <c r="G32" s="24">
        <f t="shared" si="0"/>
        <v>70477.3</v>
      </c>
      <c r="H32" s="39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1"/>
      <c r="E33" s="42">
        <v>0</v>
      </c>
      <c r="F33" s="23">
        <v>1177.23</v>
      </c>
      <c r="G33" s="24">
        <f t="shared" si="0"/>
        <v>0</v>
      </c>
      <c r="H33" s="39"/>
      <c r="I33" s="43">
        <f>H33*E33</f>
        <v>0</v>
      </c>
    </row>
    <row r="34" spans="1:9" ht="15" customHeight="1" thickBot="1" x14ac:dyDescent="0.3">
      <c r="A34" s="21">
        <v>25</v>
      </c>
      <c r="B34" s="120"/>
      <c r="C34" s="113" t="s">
        <v>18</v>
      </c>
      <c r="D34" s="113"/>
      <c r="E34" s="48">
        <v>0</v>
      </c>
      <c r="F34" s="49">
        <v>928.16</v>
      </c>
      <c r="G34" s="50">
        <f t="shared" si="0"/>
        <v>0</v>
      </c>
      <c r="H34" s="39"/>
      <c r="I34" s="43">
        <f t="shared" si="1"/>
        <v>0</v>
      </c>
    </row>
    <row r="35" spans="1:9" ht="15" customHeight="1" x14ac:dyDescent="0.25">
      <c r="A35" s="121" t="s">
        <v>36</v>
      </c>
      <c r="B35" s="122"/>
      <c r="C35" s="122"/>
      <c r="D35" s="123"/>
      <c r="E35" s="14">
        <f>SUM(E10:E28)</f>
        <v>489.46999999999997</v>
      </c>
      <c r="F35" s="26"/>
      <c r="G35" s="27">
        <f>SUM(G10:G28)</f>
        <v>2062995.3109999998</v>
      </c>
      <c r="H35" s="117" t="s">
        <v>21</v>
      </c>
      <c r="I35" s="52">
        <f>SUM(I10:I28)</f>
        <v>0</v>
      </c>
    </row>
    <row r="36" spans="1:9" ht="15" customHeight="1" thickBot="1" x14ac:dyDescent="0.3">
      <c r="A36" s="124" t="s">
        <v>37</v>
      </c>
      <c r="B36" s="125"/>
      <c r="C36" s="125"/>
      <c r="D36" s="126"/>
      <c r="E36" s="15">
        <f>SUM(E29:E33)</f>
        <v>2371.3399999999997</v>
      </c>
      <c r="F36" s="16"/>
      <c r="G36" s="28">
        <f>SUM(G29:G33)</f>
        <v>5840073.2999999998</v>
      </c>
      <c r="H36" s="118"/>
      <c r="I36" s="51">
        <f>SUM(I29:I33)</f>
        <v>0</v>
      </c>
    </row>
    <row r="37" spans="1:9" ht="15" customHeight="1" thickBot="1" x14ac:dyDescent="0.3">
      <c r="A37" s="114" t="s">
        <v>20</v>
      </c>
      <c r="B37" s="115"/>
      <c r="C37" s="115"/>
      <c r="D37" s="115"/>
      <c r="E37" s="16">
        <f>SUM(E35:E36)</f>
        <v>2860.8099999999995</v>
      </c>
      <c r="F37" s="16"/>
      <c r="G37" s="29">
        <f>SUM(G35:G36)</f>
        <v>7903068.6109999996</v>
      </c>
      <c r="H37" s="119"/>
      <c r="I37" s="30">
        <f>SUM(I35:I36)</f>
        <v>0</v>
      </c>
    </row>
    <row r="38" spans="1:9" ht="27.75" customHeight="1" x14ac:dyDescent="0.25">
      <c r="A38" s="116" t="s">
        <v>24</v>
      </c>
      <c r="B38" s="116"/>
      <c r="C38" s="116"/>
      <c r="D38" s="116"/>
      <c r="E38" s="116"/>
      <c r="F38" s="116"/>
      <c r="G38" s="116"/>
      <c r="H38" s="116"/>
      <c r="I38" s="116"/>
    </row>
    <row r="40" spans="1:9" x14ac:dyDescent="0.25">
      <c r="F40" s="112" t="s">
        <v>32</v>
      </c>
      <c r="G40" s="112"/>
      <c r="H40" s="112"/>
      <c r="I40" s="112"/>
    </row>
  </sheetData>
  <sheetProtection algorithmName="SHA-512" hashValue="Taq1N91f4VAxXQnTxjvl2je+LqfoLl0RCip4FFKSwoAj3PBCqujIir+/RvgE4clY0zOix9QTHzMU6kqAsydObw==" saltValue="c+eDA9WEcxav9XwcushkJQ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C33:D33"/>
    <mergeCell ref="B10:C16"/>
    <mergeCell ref="B17:C20"/>
    <mergeCell ref="A35:D35"/>
    <mergeCell ref="A36:D36"/>
    <mergeCell ref="A38:I38"/>
    <mergeCell ref="F40:I40"/>
    <mergeCell ref="B21:C24"/>
    <mergeCell ref="B25:C28"/>
    <mergeCell ref="B29:B31"/>
    <mergeCell ref="C29:D29"/>
    <mergeCell ref="C30:D30"/>
    <mergeCell ref="B32:B34"/>
    <mergeCell ref="C31:D31"/>
    <mergeCell ref="C32:D32"/>
    <mergeCell ref="H35:H37"/>
    <mergeCell ref="A37:D37"/>
    <mergeCell ref="C34:D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CF6B-9ADF-45C5-9FD9-56722CBE44C8}">
  <sheetPr codeName="Sheet7">
    <pageSetUpPr fitToPage="1"/>
  </sheetPr>
  <dimension ref="A1:P40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9">
        <v>1</v>
      </c>
      <c r="B9" s="96">
        <v>2</v>
      </c>
      <c r="C9" s="97"/>
      <c r="D9" s="98"/>
      <c r="E9" s="11">
        <v>3</v>
      </c>
      <c r="F9" s="11">
        <v>4</v>
      </c>
      <c r="G9" s="10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11.08</v>
      </c>
      <c r="F10" s="19">
        <v>16966.59</v>
      </c>
      <c r="G10" s="20">
        <f t="shared" ref="G10:G34" si="0">F10*E10</f>
        <v>187989.81719999999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ht="15" customHeight="1" x14ac:dyDescent="0.25">
      <c r="A11" s="21">
        <v>2</v>
      </c>
      <c r="B11" s="100"/>
      <c r="C11" s="100"/>
      <c r="D11" s="22" t="s">
        <v>12</v>
      </c>
      <c r="E11" s="42">
        <v>25.86</v>
      </c>
      <c r="F11" s="23">
        <v>9550.75</v>
      </c>
      <c r="G11" s="24">
        <f t="shared" si="0"/>
        <v>246982.39499999999</v>
      </c>
      <c r="H11" s="39"/>
      <c r="I11" s="43">
        <f t="shared" ref="I11:I34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2">
        <v>147.79</v>
      </c>
      <c r="F12" s="23">
        <v>5120.5</v>
      </c>
      <c r="G12" s="24">
        <f t="shared" si="0"/>
        <v>756758.69499999995</v>
      </c>
      <c r="H12" s="39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2">
        <v>147.79</v>
      </c>
      <c r="F13" s="23">
        <v>3850</v>
      </c>
      <c r="G13" s="24">
        <f t="shared" si="0"/>
        <v>568991.5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2">
        <v>147.79</v>
      </c>
      <c r="F14" s="23">
        <v>3000</v>
      </c>
      <c r="G14" s="24">
        <f t="shared" si="0"/>
        <v>443370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6" ht="15" customHeight="1" x14ac:dyDescent="0.25">
      <c r="A17" s="21">
        <v>8</v>
      </c>
      <c r="B17" s="100" t="s">
        <v>42</v>
      </c>
      <c r="C17" s="100"/>
      <c r="D17" s="22" t="s">
        <v>3</v>
      </c>
      <c r="E17" s="42">
        <v>0</v>
      </c>
      <c r="F17" s="23">
        <v>19329.75</v>
      </c>
      <c r="G17" s="24">
        <f t="shared" si="0"/>
        <v>0</v>
      </c>
      <c r="H17" s="39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43</v>
      </c>
      <c r="E18" s="42">
        <v>0</v>
      </c>
      <c r="F18" s="23">
        <v>28113.25</v>
      </c>
      <c r="G18" s="24">
        <f t="shared" si="0"/>
        <v>0</v>
      </c>
      <c r="H18" s="39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0</v>
      </c>
      <c r="F19" s="23">
        <v>10432.59</v>
      </c>
      <c r="G19" s="24">
        <f t="shared" si="0"/>
        <v>0</v>
      </c>
      <c r="H19" s="39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0.98</v>
      </c>
      <c r="F20" s="23">
        <v>5550.41</v>
      </c>
      <c r="G20" s="24">
        <f t="shared" si="0"/>
        <v>5439.4017999999996</v>
      </c>
      <c r="H20" s="39"/>
      <c r="I20" s="43">
        <f t="shared" si="1"/>
        <v>0</v>
      </c>
    </row>
    <row r="21" spans="1:16" ht="15" customHeight="1" x14ac:dyDescent="0.25">
      <c r="A21" s="21">
        <v>12</v>
      </c>
      <c r="B21" s="100" t="s">
        <v>41</v>
      </c>
      <c r="C21" s="100"/>
      <c r="D21" s="22" t="s">
        <v>10</v>
      </c>
      <c r="E21" s="42">
        <v>0</v>
      </c>
      <c r="F21" s="23">
        <v>16464.25</v>
      </c>
      <c r="G21" s="24">
        <f t="shared" si="0"/>
        <v>0</v>
      </c>
      <c r="H21" s="39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2">
        <v>0</v>
      </c>
      <c r="F22" s="23">
        <v>11690.25</v>
      </c>
      <c r="G22" s="24">
        <f t="shared" si="0"/>
        <v>0</v>
      </c>
      <c r="H22" s="39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2">
        <v>0</v>
      </c>
      <c r="F23" s="23">
        <v>9273.91</v>
      </c>
      <c r="G23" s="24">
        <f t="shared" si="0"/>
        <v>0</v>
      </c>
      <c r="H23" s="39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7.67</v>
      </c>
      <c r="F24" s="23">
        <v>6971.25</v>
      </c>
      <c r="G24" s="24">
        <f t="shared" si="0"/>
        <v>53469.487500000003</v>
      </c>
      <c r="H24" s="39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 t="s">
        <v>35</v>
      </c>
      <c r="C25" s="100"/>
      <c r="D25" s="22" t="s">
        <v>10</v>
      </c>
      <c r="E25" s="42">
        <v>0</v>
      </c>
      <c r="F25" s="23">
        <v>11756.25</v>
      </c>
      <c r="G25" s="24">
        <f t="shared" si="0"/>
        <v>0</v>
      </c>
      <c r="H25" s="39"/>
      <c r="I25" s="43">
        <f t="shared" si="1"/>
        <v>0</v>
      </c>
      <c r="N25" s="2"/>
    </row>
    <row r="26" spans="1:16" ht="15" customHeight="1" x14ac:dyDescent="0.25">
      <c r="A26" s="21">
        <v>17</v>
      </c>
      <c r="B26" s="100"/>
      <c r="C26" s="100"/>
      <c r="D26" s="22" t="s">
        <v>12</v>
      </c>
      <c r="E26" s="42">
        <v>0</v>
      </c>
      <c r="F26" s="23">
        <v>8143.66</v>
      </c>
      <c r="G26" s="24">
        <f t="shared" si="0"/>
        <v>0</v>
      </c>
      <c r="H26" s="39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5</v>
      </c>
      <c r="E27" s="42">
        <v>6.79</v>
      </c>
      <c r="F27" s="23">
        <v>5289.16</v>
      </c>
      <c r="G27" s="24">
        <f t="shared" si="0"/>
        <v>35913.396399999998</v>
      </c>
      <c r="H27" s="39"/>
      <c r="I27" s="43">
        <f>H27*E27</f>
        <v>0</v>
      </c>
    </row>
    <row r="28" spans="1:16" x14ac:dyDescent="0.25">
      <c r="A28" s="21">
        <v>19</v>
      </c>
      <c r="B28" s="100"/>
      <c r="C28" s="100"/>
      <c r="D28" s="22" t="s">
        <v>6</v>
      </c>
      <c r="E28" s="42">
        <v>6.79</v>
      </c>
      <c r="F28" s="23">
        <v>3776.66</v>
      </c>
      <c r="G28" s="24">
        <f t="shared" si="0"/>
        <v>25643.521399999998</v>
      </c>
      <c r="H28" s="39"/>
      <c r="I28" s="43">
        <f t="shared" si="1"/>
        <v>0</v>
      </c>
    </row>
    <row r="29" spans="1:16" x14ac:dyDescent="0.25">
      <c r="A29" s="21">
        <v>20</v>
      </c>
      <c r="B29" s="111" t="s">
        <v>19</v>
      </c>
      <c r="C29" s="100" t="s">
        <v>16</v>
      </c>
      <c r="D29" s="101"/>
      <c r="E29" s="42">
        <v>2524.0700000000002</v>
      </c>
      <c r="F29" s="23">
        <v>2480</v>
      </c>
      <c r="G29" s="24">
        <f t="shared" si="0"/>
        <v>6259693.6000000006</v>
      </c>
      <c r="H29" s="39"/>
      <c r="I29" s="43">
        <f t="shared" si="1"/>
        <v>0</v>
      </c>
      <c r="O29" s="2"/>
      <c r="P29" s="2"/>
    </row>
    <row r="30" spans="1:16" ht="15" customHeight="1" x14ac:dyDescent="0.25">
      <c r="A30" s="21">
        <v>21</v>
      </c>
      <c r="B30" s="111"/>
      <c r="C30" s="100" t="s">
        <v>17</v>
      </c>
      <c r="D30" s="101"/>
      <c r="E30" s="42">
        <v>0</v>
      </c>
      <c r="F30" s="23">
        <v>1965.21</v>
      </c>
      <c r="G30" s="24">
        <f t="shared" si="0"/>
        <v>0</v>
      </c>
      <c r="H30" s="39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/>
      <c r="C31" s="100" t="s">
        <v>18</v>
      </c>
      <c r="D31" s="100"/>
      <c r="E31" s="45">
        <v>0</v>
      </c>
      <c r="F31" s="46">
        <v>1755.58</v>
      </c>
      <c r="G31" s="24">
        <f t="shared" si="0"/>
        <v>0</v>
      </c>
      <c r="H31" s="39"/>
      <c r="I31" s="43">
        <f t="shared" si="1"/>
        <v>0</v>
      </c>
    </row>
    <row r="32" spans="1:16" ht="15" customHeight="1" x14ac:dyDescent="0.25">
      <c r="A32" s="21">
        <v>23</v>
      </c>
      <c r="B32" s="111" t="s">
        <v>47</v>
      </c>
      <c r="C32" s="100" t="s">
        <v>16</v>
      </c>
      <c r="D32" s="101"/>
      <c r="E32" s="42">
        <v>22.62</v>
      </c>
      <c r="F32" s="23">
        <v>1570</v>
      </c>
      <c r="G32" s="24">
        <f t="shared" si="0"/>
        <v>35513.4</v>
      </c>
      <c r="H32" s="39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1"/>
      <c r="E33" s="42">
        <v>0</v>
      </c>
      <c r="F33" s="23">
        <v>1177.23</v>
      </c>
      <c r="G33" s="24">
        <f t="shared" si="0"/>
        <v>0</v>
      </c>
      <c r="H33" s="39"/>
      <c r="I33" s="43">
        <f t="shared" si="1"/>
        <v>0</v>
      </c>
    </row>
    <row r="34" spans="1:9" ht="15" customHeight="1" thickBot="1" x14ac:dyDescent="0.3">
      <c r="A34" s="21">
        <v>25</v>
      </c>
      <c r="B34" s="120"/>
      <c r="C34" s="113" t="s">
        <v>18</v>
      </c>
      <c r="D34" s="113"/>
      <c r="E34" s="48">
        <v>0</v>
      </c>
      <c r="F34" s="49">
        <v>928.16</v>
      </c>
      <c r="G34" s="50">
        <f t="shared" si="0"/>
        <v>0</v>
      </c>
      <c r="H34" s="39"/>
      <c r="I34" s="43">
        <f t="shared" si="1"/>
        <v>0</v>
      </c>
    </row>
    <row r="35" spans="1:9" ht="15" customHeight="1" x14ac:dyDescent="0.25">
      <c r="A35" s="121" t="s">
        <v>36</v>
      </c>
      <c r="B35" s="122"/>
      <c r="C35" s="122"/>
      <c r="D35" s="123"/>
      <c r="E35" s="14">
        <f>SUM(E10:E28)</f>
        <v>502.54</v>
      </c>
      <c r="F35" s="26"/>
      <c r="G35" s="27">
        <f>SUM(G10:G28)</f>
        <v>2324558.2142999996</v>
      </c>
      <c r="H35" s="117" t="s">
        <v>21</v>
      </c>
      <c r="I35" s="52">
        <f>SUM(I10:I28)</f>
        <v>0</v>
      </c>
    </row>
    <row r="36" spans="1:9" ht="15" customHeight="1" thickBot="1" x14ac:dyDescent="0.3">
      <c r="A36" s="124" t="s">
        <v>37</v>
      </c>
      <c r="B36" s="125"/>
      <c r="C36" s="125"/>
      <c r="D36" s="126"/>
      <c r="E36" s="15">
        <f>SUM(E29:E33)</f>
        <v>2546.69</v>
      </c>
      <c r="F36" s="16"/>
      <c r="G36" s="28">
        <f>SUM(G29:G33)</f>
        <v>6295207.0000000009</v>
      </c>
      <c r="H36" s="118"/>
      <c r="I36" s="51">
        <f>SUM(I29:I33)</f>
        <v>0</v>
      </c>
    </row>
    <row r="37" spans="1:9" ht="15" customHeight="1" thickBot="1" x14ac:dyDescent="0.3">
      <c r="A37" s="114" t="s">
        <v>20</v>
      </c>
      <c r="B37" s="115"/>
      <c r="C37" s="115"/>
      <c r="D37" s="115"/>
      <c r="E37" s="16">
        <f>SUM(E35:E36)</f>
        <v>3049.23</v>
      </c>
      <c r="F37" s="16"/>
      <c r="G37" s="29">
        <f>SUM(G35:G36)</f>
        <v>8619765.214300001</v>
      </c>
      <c r="H37" s="119"/>
      <c r="I37" s="30">
        <f>SUM(I35:I36)</f>
        <v>0</v>
      </c>
    </row>
    <row r="38" spans="1:9" ht="27.75" customHeight="1" x14ac:dyDescent="0.25">
      <c r="A38" s="116" t="s">
        <v>24</v>
      </c>
      <c r="B38" s="116"/>
      <c r="C38" s="116"/>
      <c r="D38" s="116"/>
      <c r="E38" s="116"/>
      <c r="F38" s="116"/>
      <c r="G38" s="116"/>
      <c r="H38" s="116"/>
      <c r="I38" s="116"/>
    </row>
    <row r="40" spans="1:9" x14ac:dyDescent="0.25">
      <c r="F40" s="112" t="s">
        <v>32</v>
      </c>
      <c r="G40" s="112"/>
      <c r="H40" s="112"/>
      <c r="I40" s="112"/>
    </row>
  </sheetData>
  <sheetProtection algorithmName="SHA-512" hashValue="qMgaAKJzquKCpxiKBRRw3vQM0ndaKJ/CS5CZfxnwZb85uSM/Wf47Iqi2PN8fYDsfM26SCLweolHUw3lU93QmHw==" saltValue="nbjDNQ2eyad+iO6CM8AxBg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C34:D34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C33:D33"/>
    <mergeCell ref="F40:I40"/>
    <mergeCell ref="B10:C16"/>
    <mergeCell ref="B17:C20"/>
    <mergeCell ref="B21:C24"/>
    <mergeCell ref="B25:C28"/>
    <mergeCell ref="B29:B31"/>
    <mergeCell ref="C29:D29"/>
    <mergeCell ref="B32:B34"/>
    <mergeCell ref="A35:D35"/>
    <mergeCell ref="A38:I38"/>
    <mergeCell ref="C30:D30"/>
    <mergeCell ref="C31:D31"/>
    <mergeCell ref="C32:D32"/>
    <mergeCell ref="H35:H37"/>
    <mergeCell ref="A36:D36"/>
    <mergeCell ref="A37:D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04AC-B2D9-425C-B4FE-AEAB73ED57F5}">
  <sheetPr codeName="Sheet9">
    <pageSetUpPr fitToPage="1"/>
  </sheetPr>
  <dimension ref="A1:P40"/>
  <sheetViews>
    <sheetView view="pageLayout" zoomScale="80" zoomScaleNormal="80" zoomScalePageLayoutView="80" workbookViewId="0">
      <selection activeCell="E4" sqref="E4:I4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0</v>
      </c>
      <c r="F10" s="19">
        <v>16966.59</v>
      </c>
      <c r="G10" s="20">
        <f t="shared" ref="G10:G34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32.159999999999997</v>
      </c>
      <c r="F11" s="23">
        <v>9550.75</v>
      </c>
      <c r="G11" s="24">
        <f t="shared" si="0"/>
        <v>307152.12</v>
      </c>
      <c r="H11" s="55"/>
      <c r="I11" s="43">
        <f t="shared" ref="I11:I34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296.57</v>
      </c>
      <c r="F12" s="23">
        <v>5120.5</v>
      </c>
      <c r="G12" s="24">
        <f t="shared" si="0"/>
        <v>1518586.6850000001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296.57</v>
      </c>
      <c r="F13" s="23">
        <v>3850</v>
      </c>
      <c r="G13" s="24">
        <f t="shared" si="0"/>
        <v>1141794.5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296.57</v>
      </c>
      <c r="F14" s="23">
        <v>3000</v>
      </c>
      <c r="G14" s="24">
        <f t="shared" si="0"/>
        <v>889710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42</v>
      </c>
      <c r="C17" s="100"/>
      <c r="D17" s="22" t="s">
        <v>3</v>
      </c>
      <c r="E17" s="42">
        <v>0</v>
      </c>
      <c r="F17" s="23">
        <v>19329.75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43</v>
      </c>
      <c r="E18" s="42">
        <v>0</v>
      </c>
      <c r="F18" s="23">
        <v>28113.25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3.7</v>
      </c>
      <c r="F19" s="23">
        <v>10432.59</v>
      </c>
      <c r="G19" s="24">
        <f t="shared" si="0"/>
        <v>38600.583000000006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5.55</v>
      </c>
      <c r="F20" s="23">
        <v>5550.41</v>
      </c>
      <c r="G20" s="24">
        <f t="shared" si="0"/>
        <v>30804.7755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41</v>
      </c>
      <c r="C21" s="100"/>
      <c r="D21" s="22" t="s">
        <v>10</v>
      </c>
      <c r="E21" s="42">
        <v>0</v>
      </c>
      <c r="F21" s="23">
        <v>16464.25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2">
        <v>0</v>
      </c>
      <c r="F22" s="23">
        <v>11690.25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4">
        <v>12.63</v>
      </c>
      <c r="F23" s="23">
        <v>9273.91</v>
      </c>
      <c r="G23" s="24">
        <f t="shared" si="0"/>
        <v>117129.48330000001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12.63</v>
      </c>
      <c r="F24" s="23">
        <v>6971.25</v>
      </c>
      <c r="G24" s="24">
        <f t="shared" si="0"/>
        <v>88046.887500000012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 t="s">
        <v>35</v>
      </c>
      <c r="C25" s="100"/>
      <c r="D25" s="22" t="s">
        <v>10</v>
      </c>
      <c r="E25" s="42">
        <v>0</v>
      </c>
      <c r="F25" s="23">
        <v>11756.25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12</v>
      </c>
      <c r="E26" s="42">
        <v>0</v>
      </c>
      <c r="F26" s="23">
        <v>8143.66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5</v>
      </c>
      <c r="E27" s="44">
        <v>9.65</v>
      </c>
      <c r="F27" s="23">
        <v>5289.16</v>
      </c>
      <c r="G27" s="24">
        <f t="shared" si="0"/>
        <v>51040.394</v>
      </c>
      <c r="H27" s="55"/>
      <c r="I27" s="43">
        <f t="shared" si="1"/>
        <v>0</v>
      </c>
    </row>
    <row r="28" spans="1:16" x14ac:dyDescent="0.25">
      <c r="A28" s="21">
        <v>19</v>
      </c>
      <c r="B28" s="100"/>
      <c r="C28" s="100"/>
      <c r="D28" s="22" t="s">
        <v>6</v>
      </c>
      <c r="E28" s="44">
        <v>12.86</v>
      </c>
      <c r="F28" s="23">
        <v>3776.66</v>
      </c>
      <c r="G28" s="24">
        <f t="shared" si="0"/>
        <v>48567.847599999994</v>
      </c>
      <c r="H28" s="55"/>
      <c r="I28" s="43">
        <f t="shared" si="1"/>
        <v>0</v>
      </c>
    </row>
    <row r="29" spans="1:16" x14ac:dyDescent="0.25">
      <c r="A29" s="21">
        <v>20</v>
      </c>
      <c r="B29" s="111" t="s">
        <v>19</v>
      </c>
      <c r="C29" s="100" t="s">
        <v>16</v>
      </c>
      <c r="D29" s="101"/>
      <c r="E29" s="42">
        <v>2362.83</v>
      </c>
      <c r="F29" s="23">
        <v>2480</v>
      </c>
      <c r="G29" s="24">
        <f t="shared" si="0"/>
        <v>5859818.3999999994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17</v>
      </c>
      <c r="D30" s="101"/>
      <c r="E30" s="42">
        <v>0</v>
      </c>
      <c r="F30" s="23">
        <v>1965.21</v>
      </c>
      <c r="G30" s="24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/>
      <c r="C31" s="100" t="s">
        <v>18</v>
      </c>
      <c r="D31" s="100"/>
      <c r="E31" s="45">
        <v>0</v>
      </c>
      <c r="F31" s="46">
        <v>1755.58</v>
      </c>
      <c r="G31" s="24">
        <f t="shared" si="0"/>
        <v>0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 t="s">
        <v>47</v>
      </c>
      <c r="C32" s="100" t="s">
        <v>16</v>
      </c>
      <c r="D32" s="101"/>
      <c r="E32" s="42">
        <v>234.74</v>
      </c>
      <c r="F32" s="23">
        <v>1570</v>
      </c>
      <c r="G32" s="24">
        <f t="shared" si="0"/>
        <v>368541.8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1"/>
      <c r="E33" s="42">
        <v>0</v>
      </c>
      <c r="F33" s="23">
        <v>1177.23</v>
      </c>
      <c r="G33" s="24">
        <f t="shared" si="0"/>
        <v>0</v>
      </c>
      <c r="H33" s="55"/>
      <c r="I33" s="43">
        <f t="shared" si="1"/>
        <v>0</v>
      </c>
    </row>
    <row r="34" spans="1:9" ht="15" customHeight="1" thickBot="1" x14ac:dyDescent="0.3">
      <c r="A34" s="47">
        <v>25</v>
      </c>
      <c r="B34" s="120"/>
      <c r="C34" s="113" t="s">
        <v>18</v>
      </c>
      <c r="D34" s="113"/>
      <c r="E34" s="48">
        <v>0</v>
      </c>
      <c r="F34" s="49">
        <v>928.16</v>
      </c>
      <c r="G34" s="50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121" t="s">
        <v>36</v>
      </c>
      <c r="B35" s="122"/>
      <c r="C35" s="122"/>
      <c r="D35" s="123"/>
      <c r="E35" s="14">
        <f>SUM(E10:E28)</f>
        <v>978.88999999999987</v>
      </c>
      <c r="F35" s="26"/>
      <c r="G35" s="27">
        <f>SUM(G10:G28)</f>
        <v>4231433.2759000007</v>
      </c>
      <c r="H35" s="130" t="s">
        <v>21</v>
      </c>
      <c r="I35" s="52">
        <f>SUM(I10:I28)</f>
        <v>0</v>
      </c>
    </row>
    <row r="36" spans="1:9" ht="15" customHeight="1" thickBot="1" x14ac:dyDescent="0.3">
      <c r="A36" s="124" t="s">
        <v>37</v>
      </c>
      <c r="B36" s="125"/>
      <c r="C36" s="125"/>
      <c r="D36" s="126"/>
      <c r="E36" s="15">
        <f>SUM(E29:E33)</f>
        <v>2597.5699999999997</v>
      </c>
      <c r="F36" s="16"/>
      <c r="G36" s="28">
        <f>SUM(G29:G33)</f>
        <v>6228360.1999999993</v>
      </c>
      <c r="H36" s="131"/>
      <c r="I36" s="51">
        <f>SUM(I29:I33)</f>
        <v>0</v>
      </c>
    </row>
    <row r="37" spans="1:9" ht="15" customHeight="1" thickBot="1" x14ac:dyDescent="0.3">
      <c r="A37" s="114" t="s">
        <v>20</v>
      </c>
      <c r="B37" s="115"/>
      <c r="C37" s="115"/>
      <c r="D37" s="115"/>
      <c r="E37" s="16">
        <f>SUM(E35:E36)</f>
        <v>3576.4599999999996</v>
      </c>
      <c r="F37" s="16"/>
      <c r="G37" s="29">
        <f>SUM(G35:G36)</f>
        <v>10459793.4759</v>
      </c>
      <c r="H37" s="132"/>
      <c r="I37" s="30">
        <f>SUM(I35:I36)</f>
        <v>0</v>
      </c>
    </row>
    <row r="38" spans="1:9" ht="27.75" customHeight="1" x14ac:dyDescent="0.25">
      <c r="A38" s="116" t="s">
        <v>24</v>
      </c>
      <c r="B38" s="116"/>
      <c r="C38" s="116"/>
      <c r="D38" s="116"/>
      <c r="E38" s="116"/>
      <c r="F38" s="116"/>
      <c r="G38" s="116"/>
      <c r="H38" s="116"/>
      <c r="I38" s="116"/>
    </row>
    <row r="40" spans="1:9" x14ac:dyDescent="0.25">
      <c r="F40" s="112" t="s">
        <v>32</v>
      </c>
      <c r="G40" s="112"/>
      <c r="H40" s="112"/>
      <c r="I40" s="112"/>
    </row>
  </sheetData>
  <sheetProtection algorithmName="SHA-512" hashValue="C1hze+hRTboJau/aEl6zeI+6Da9YDokCRANtzgAGbSPOKw5Kk/tJeP30YhI4+iV2Nqof4byOCpQvy0SZXU0qbw==" saltValue="wpIYBev8lZ5VB0nFp9UGzw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5:H37"/>
    <mergeCell ref="C32:D32"/>
    <mergeCell ref="C33:D33"/>
    <mergeCell ref="C34:D34"/>
    <mergeCell ref="A35:D35"/>
    <mergeCell ref="A36:D36"/>
    <mergeCell ref="A37:D37"/>
    <mergeCell ref="A38:I38"/>
    <mergeCell ref="F40:I40"/>
    <mergeCell ref="B10:C16"/>
    <mergeCell ref="B17:C20"/>
    <mergeCell ref="B21:C24"/>
    <mergeCell ref="B25:C28"/>
    <mergeCell ref="B29:B31"/>
    <mergeCell ref="C29:D29"/>
    <mergeCell ref="C30:D30"/>
    <mergeCell ref="C31:D31"/>
    <mergeCell ref="B32:B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C0C6-2572-48E1-B80D-47CF6A462F86}">
  <sheetPr codeName="Sheet8">
    <pageSetUpPr fitToPage="1"/>
  </sheetPr>
  <dimension ref="A1:P47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57">
        <v>0</v>
      </c>
      <c r="F11" s="23">
        <v>13321</v>
      </c>
      <c r="G11" s="24">
        <f t="shared" ref="G11:G41" si="0">F11*E11</f>
        <v>0</v>
      </c>
      <c r="H11" s="55"/>
      <c r="I11" s="43">
        <f t="shared" ref="I11:I41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4">
        <v>17.260000000000002</v>
      </c>
      <c r="F12" s="23">
        <v>11341.91</v>
      </c>
      <c r="G12" s="24">
        <f t="shared" si="0"/>
        <v>195761.36660000001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24.09</v>
      </c>
      <c r="F13" s="23">
        <v>7531.34</v>
      </c>
      <c r="G13" s="24">
        <f t="shared" si="0"/>
        <v>181429.98060000001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4">
        <v>17.260000000000002</v>
      </c>
      <c r="F14" s="23">
        <v>4495.34</v>
      </c>
      <c r="G14" s="24">
        <f t="shared" si="0"/>
        <v>77589.568400000004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35.61</v>
      </c>
      <c r="F19" s="23">
        <v>5120.5</v>
      </c>
      <c r="G19" s="24">
        <f t="shared" si="0"/>
        <v>182341.005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71.209999999999994</v>
      </c>
      <c r="F20" s="23">
        <v>3850</v>
      </c>
      <c r="G20" s="24">
        <f t="shared" si="0"/>
        <v>274158.5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4">
        <v>35.61</v>
      </c>
      <c r="F21" s="23">
        <v>3000</v>
      </c>
      <c r="G21" s="24">
        <f t="shared" si="0"/>
        <v>106830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41</v>
      </c>
      <c r="C24" s="100"/>
      <c r="D24" s="22" t="s">
        <v>10</v>
      </c>
      <c r="E24" s="42">
        <v>0</v>
      </c>
      <c r="F24" s="23">
        <v>16464.25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11690.25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2">
        <v>0</v>
      </c>
      <c r="F26" s="23">
        <v>9273.91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0.48</v>
      </c>
      <c r="F27" s="23">
        <v>6971.25</v>
      </c>
      <c r="G27" s="24">
        <f t="shared" si="0"/>
        <v>3346.2</v>
      </c>
      <c r="H27" s="55"/>
      <c r="I27" s="43">
        <f t="shared" si="1"/>
        <v>0</v>
      </c>
    </row>
    <row r="28" spans="1:16" x14ac:dyDescent="0.25">
      <c r="A28" s="21">
        <v>19</v>
      </c>
      <c r="B28" s="100" t="s">
        <v>34</v>
      </c>
      <c r="C28" s="100"/>
      <c r="D28" s="22" t="s">
        <v>10</v>
      </c>
      <c r="E28" s="42">
        <v>0</v>
      </c>
      <c r="F28" s="23">
        <v>9464.59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0"/>
      <c r="C29" s="100"/>
      <c r="D29" s="22" t="s">
        <v>12</v>
      </c>
      <c r="E29" s="42">
        <v>0</v>
      </c>
      <c r="F29" s="23">
        <v>6534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0"/>
      <c r="C30" s="100"/>
      <c r="D30" s="22" t="s">
        <v>5</v>
      </c>
      <c r="E30" s="44">
        <v>0.92</v>
      </c>
      <c r="F30" s="23">
        <v>5072.84</v>
      </c>
      <c r="G30" s="24">
        <f t="shared" si="0"/>
        <v>4667.0128000000004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0"/>
      <c r="C31" s="100"/>
      <c r="D31" s="22" t="s">
        <v>6</v>
      </c>
      <c r="E31" s="44">
        <v>0.92</v>
      </c>
      <c r="F31" s="23">
        <v>3695.09</v>
      </c>
      <c r="G31" s="24">
        <f t="shared" si="0"/>
        <v>3399.4828000000002</v>
      </c>
      <c r="H31" s="55"/>
      <c r="I31" s="43">
        <f t="shared" si="1"/>
        <v>0</v>
      </c>
    </row>
    <row r="32" spans="1:16" x14ac:dyDescent="0.25">
      <c r="A32" s="21">
        <v>23</v>
      </c>
      <c r="B32" s="100" t="s">
        <v>35</v>
      </c>
      <c r="C32" s="100"/>
      <c r="D32" s="22" t="s">
        <v>10</v>
      </c>
      <c r="E32" s="42">
        <v>0</v>
      </c>
      <c r="F32" s="23">
        <v>11756.25</v>
      </c>
      <c r="G32" s="24">
        <f t="shared" si="0"/>
        <v>0</v>
      </c>
      <c r="H32" s="55"/>
      <c r="I32" s="43">
        <f t="shared" si="1"/>
        <v>0</v>
      </c>
      <c r="O32" s="2"/>
      <c r="P32" s="2"/>
    </row>
    <row r="33" spans="1:16" x14ac:dyDescent="0.25">
      <c r="A33" s="21">
        <v>24</v>
      </c>
      <c r="B33" s="100"/>
      <c r="C33" s="100"/>
      <c r="D33" s="22" t="s">
        <v>12</v>
      </c>
      <c r="E33" s="42">
        <v>0</v>
      </c>
      <c r="F33" s="23">
        <v>8143.66</v>
      </c>
      <c r="G33" s="24">
        <f t="shared" si="0"/>
        <v>0</v>
      </c>
      <c r="H33" s="55"/>
      <c r="I33" s="43">
        <f t="shared" si="1"/>
        <v>0</v>
      </c>
    </row>
    <row r="34" spans="1:16" x14ac:dyDescent="0.25">
      <c r="A34" s="21">
        <v>25</v>
      </c>
      <c r="B34" s="100"/>
      <c r="C34" s="100"/>
      <c r="D34" s="22" t="s">
        <v>5</v>
      </c>
      <c r="E34" s="44">
        <v>3.11</v>
      </c>
      <c r="F34" s="23">
        <v>5289.16</v>
      </c>
      <c r="G34" s="24">
        <f t="shared" si="0"/>
        <v>16449.2876</v>
      </c>
      <c r="H34" s="55"/>
      <c r="I34" s="43">
        <f t="shared" si="1"/>
        <v>0</v>
      </c>
    </row>
    <row r="35" spans="1:16" ht="15" customHeight="1" x14ac:dyDescent="0.25">
      <c r="A35" s="21">
        <v>26</v>
      </c>
      <c r="B35" s="100"/>
      <c r="C35" s="100"/>
      <c r="D35" s="22" t="s">
        <v>6</v>
      </c>
      <c r="E35" s="44">
        <v>3.11</v>
      </c>
      <c r="F35" s="23">
        <v>3776.66</v>
      </c>
      <c r="G35" s="24">
        <f t="shared" si="0"/>
        <v>11745.4126</v>
      </c>
      <c r="H35" s="55"/>
      <c r="I35" s="43">
        <f t="shared" si="1"/>
        <v>0</v>
      </c>
    </row>
    <row r="36" spans="1:16" ht="15" customHeight="1" x14ac:dyDescent="0.25">
      <c r="A36" s="21">
        <v>27</v>
      </c>
      <c r="B36" s="111" t="s">
        <v>19</v>
      </c>
      <c r="C36" s="100" t="s">
        <v>16</v>
      </c>
      <c r="D36" s="101"/>
      <c r="E36" s="42">
        <v>921.64</v>
      </c>
      <c r="F36" s="23">
        <v>2480</v>
      </c>
      <c r="G36" s="24">
        <f t="shared" si="0"/>
        <v>2285667.2000000002</v>
      </c>
      <c r="H36" s="55"/>
      <c r="I36" s="43">
        <f t="shared" si="1"/>
        <v>0</v>
      </c>
    </row>
    <row r="37" spans="1:16" ht="15" customHeight="1" x14ac:dyDescent="0.25">
      <c r="A37" s="21">
        <v>28</v>
      </c>
      <c r="B37" s="111"/>
      <c r="C37" s="100" t="s">
        <v>17</v>
      </c>
      <c r="D37" s="101"/>
      <c r="E37" s="42">
        <v>0</v>
      </c>
      <c r="F37" s="23">
        <v>1965.21</v>
      </c>
      <c r="G37" s="24">
        <f t="shared" si="0"/>
        <v>0</v>
      </c>
      <c r="H37" s="55"/>
      <c r="I37" s="43">
        <f t="shared" si="1"/>
        <v>0</v>
      </c>
      <c r="N37" s="2"/>
    </row>
    <row r="38" spans="1:16" ht="15" customHeight="1" x14ac:dyDescent="0.25">
      <c r="A38" s="21">
        <v>29</v>
      </c>
      <c r="B38" s="111"/>
      <c r="C38" s="100" t="s">
        <v>18</v>
      </c>
      <c r="D38" s="100"/>
      <c r="E38" s="45">
        <v>0</v>
      </c>
      <c r="F38" s="46">
        <v>1755.58</v>
      </c>
      <c r="G38" s="24">
        <f t="shared" si="0"/>
        <v>0</v>
      </c>
      <c r="H38" s="55"/>
      <c r="I38" s="43">
        <f t="shared" si="1"/>
        <v>0</v>
      </c>
    </row>
    <row r="39" spans="1:16" ht="15" customHeight="1" x14ac:dyDescent="0.25">
      <c r="A39" s="21">
        <v>30</v>
      </c>
      <c r="B39" s="111" t="s">
        <v>47</v>
      </c>
      <c r="C39" s="100" t="s">
        <v>16</v>
      </c>
      <c r="D39" s="101"/>
      <c r="E39" s="42">
        <v>54.3</v>
      </c>
      <c r="F39" s="23">
        <v>1570</v>
      </c>
      <c r="G39" s="24">
        <f t="shared" si="0"/>
        <v>85251</v>
      </c>
      <c r="H39" s="55"/>
      <c r="I39" s="43">
        <f t="shared" si="1"/>
        <v>0</v>
      </c>
    </row>
    <row r="40" spans="1:16" ht="15.75" customHeight="1" x14ac:dyDescent="0.25">
      <c r="A40" s="21">
        <v>31</v>
      </c>
      <c r="B40" s="111"/>
      <c r="C40" s="100" t="s">
        <v>17</v>
      </c>
      <c r="D40" s="101"/>
      <c r="E40" s="42">
        <v>0</v>
      </c>
      <c r="F40" s="23">
        <v>1177.23</v>
      </c>
      <c r="G40" s="24">
        <f t="shared" si="0"/>
        <v>0</v>
      </c>
      <c r="H40" s="55"/>
      <c r="I40" s="43">
        <f t="shared" si="1"/>
        <v>0</v>
      </c>
    </row>
    <row r="41" spans="1:16" ht="15.75" thickBot="1" x14ac:dyDescent="0.3">
      <c r="A41" s="47">
        <v>32</v>
      </c>
      <c r="B41" s="120"/>
      <c r="C41" s="113" t="s">
        <v>18</v>
      </c>
      <c r="D41" s="113"/>
      <c r="E41" s="48">
        <v>0</v>
      </c>
      <c r="F41" s="49">
        <v>928.16</v>
      </c>
      <c r="G41" s="50">
        <f t="shared" si="0"/>
        <v>0</v>
      </c>
      <c r="H41" s="55"/>
      <c r="I41" s="43">
        <f t="shared" si="1"/>
        <v>0</v>
      </c>
      <c r="O41" s="2"/>
      <c r="P41" s="2"/>
    </row>
    <row r="42" spans="1:16" x14ac:dyDescent="0.25">
      <c r="A42" s="121" t="s">
        <v>36</v>
      </c>
      <c r="B42" s="122"/>
      <c r="C42" s="122"/>
      <c r="D42" s="123"/>
      <c r="E42" s="14">
        <f>SUM(E10:E35)</f>
        <v>209.58</v>
      </c>
      <c r="F42" s="26"/>
      <c r="G42" s="27">
        <f>SUM(G10:G35)</f>
        <v>1057717.8164000001</v>
      </c>
      <c r="H42" s="130" t="s">
        <v>21</v>
      </c>
      <c r="I42" s="52">
        <f>SUM(I10:I35)</f>
        <v>0</v>
      </c>
      <c r="O42" s="2"/>
      <c r="P42" s="2"/>
    </row>
    <row r="43" spans="1:16" ht="15" customHeight="1" thickBot="1" x14ac:dyDescent="0.3">
      <c r="A43" s="124" t="s">
        <v>37</v>
      </c>
      <c r="B43" s="125"/>
      <c r="C43" s="125"/>
      <c r="D43" s="126"/>
      <c r="E43" s="15">
        <f>SUM(E36:E40)</f>
        <v>975.93999999999994</v>
      </c>
      <c r="F43" s="16"/>
      <c r="G43" s="28">
        <f>SUM(G36:G40)</f>
        <v>2370918.2000000002</v>
      </c>
      <c r="H43" s="131"/>
      <c r="I43" s="51">
        <f>SUM(I36:I40)</f>
        <v>0</v>
      </c>
      <c r="N43" s="2"/>
    </row>
    <row r="44" spans="1:16" ht="15.75" thickBot="1" x14ac:dyDescent="0.3">
      <c r="A44" s="114" t="s">
        <v>20</v>
      </c>
      <c r="B44" s="115"/>
      <c r="C44" s="115"/>
      <c r="D44" s="115"/>
      <c r="E44" s="16">
        <f>SUM(E42:E43)</f>
        <v>1185.52</v>
      </c>
      <c r="F44" s="16"/>
      <c r="G44" s="29">
        <f>SUM(G42:G43)</f>
        <v>3428636.0164000001</v>
      </c>
      <c r="H44" s="132"/>
      <c r="I44" s="30">
        <f>SUM(I42:I43)</f>
        <v>0</v>
      </c>
    </row>
    <row r="45" spans="1:16" ht="27.75" customHeight="1" x14ac:dyDescent="0.25">
      <c r="A45" s="116" t="s">
        <v>24</v>
      </c>
      <c r="B45" s="116"/>
      <c r="C45" s="116"/>
      <c r="D45" s="116"/>
      <c r="E45" s="116"/>
      <c r="F45" s="116"/>
      <c r="G45" s="116"/>
      <c r="H45" s="116"/>
      <c r="I45" s="116"/>
    </row>
    <row r="47" spans="1:16" x14ac:dyDescent="0.25">
      <c r="F47" s="112" t="s">
        <v>32</v>
      </c>
      <c r="G47" s="112"/>
      <c r="H47" s="112"/>
      <c r="I47" s="112"/>
    </row>
  </sheetData>
  <sheetProtection algorithmName="SHA-512" hashValue="5Qd2nKzpkUBHGMeFNJjvOHckGgYj87mD2lvxcyWqAuQLzUudjDd5IreqEF4b/y+6ZYgocIBdCdMigZjcxNRldg==" saltValue="51NEF6+5/IYkW1Mc499cRA==" spinCount="100000" sheet="1" objects="1" scenarios="1"/>
  <mergeCells count="35">
    <mergeCell ref="A1:D1"/>
    <mergeCell ref="E1:I1"/>
    <mergeCell ref="A2:D2"/>
    <mergeCell ref="E2:I2"/>
    <mergeCell ref="A3:D3"/>
    <mergeCell ref="E3:I3"/>
    <mergeCell ref="A43:D43"/>
    <mergeCell ref="A44:D44"/>
    <mergeCell ref="A4:D4"/>
    <mergeCell ref="E4:I4"/>
    <mergeCell ref="A5:D5"/>
    <mergeCell ref="E5:I5"/>
    <mergeCell ref="A6:D6"/>
    <mergeCell ref="E6:I6"/>
    <mergeCell ref="A42:D42"/>
    <mergeCell ref="A7:D7"/>
    <mergeCell ref="E7:I7"/>
    <mergeCell ref="B8:D8"/>
    <mergeCell ref="B9:D9"/>
    <mergeCell ref="A45:I45"/>
    <mergeCell ref="F47:I47"/>
    <mergeCell ref="B10:C16"/>
    <mergeCell ref="B17:C23"/>
    <mergeCell ref="B24:C27"/>
    <mergeCell ref="B28:C31"/>
    <mergeCell ref="B32:C35"/>
    <mergeCell ref="B39:B41"/>
    <mergeCell ref="C39:D39"/>
    <mergeCell ref="C40:D40"/>
    <mergeCell ref="B36:B38"/>
    <mergeCell ref="C36:D36"/>
    <mergeCell ref="C37:D37"/>
    <mergeCell ref="C38:D38"/>
    <mergeCell ref="H42:H44"/>
    <mergeCell ref="C41:D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 xml:space="preserve">&amp;L&amp;UОбразац понуде по партијама&amp;R&amp;14Партија бр. 6-25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4A28-773F-4AE5-B748-CCF84C40E19F}">
  <sheetPr codeName="Sheet10"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57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4">
        <v>23.79</v>
      </c>
      <c r="F12" s="23">
        <v>11341.91</v>
      </c>
      <c r="G12" s="24">
        <f t="shared" si="0"/>
        <v>269824.03889999999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27.93</v>
      </c>
      <c r="F13" s="23">
        <v>7531.34</v>
      </c>
      <c r="G13" s="24">
        <f t="shared" si="0"/>
        <v>210350.32620000001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4">
        <v>23.79</v>
      </c>
      <c r="F14" s="23">
        <v>4495.34</v>
      </c>
      <c r="G14" s="24">
        <f t="shared" si="0"/>
        <v>106944.13860000001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1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1"/>
      <c r="C18" s="101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1"/>
      <c r="C19" s="101"/>
      <c r="D19" s="22" t="s">
        <v>5</v>
      </c>
      <c r="E19" s="44">
        <v>56.21</v>
      </c>
      <c r="F19" s="23">
        <v>5120.5</v>
      </c>
      <c r="G19" s="24">
        <f t="shared" si="0"/>
        <v>287823.30499999999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1"/>
      <c r="C20" s="101"/>
      <c r="D20" s="22" t="s">
        <v>6</v>
      </c>
      <c r="E20" s="44">
        <v>112.42</v>
      </c>
      <c r="F20" s="23">
        <v>3850</v>
      </c>
      <c r="G20" s="24">
        <f t="shared" si="0"/>
        <v>432817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1"/>
      <c r="C21" s="101"/>
      <c r="D21" s="22" t="s">
        <v>7</v>
      </c>
      <c r="E21" s="44">
        <v>59.23</v>
      </c>
      <c r="F21" s="23">
        <v>3000</v>
      </c>
      <c r="G21" s="24">
        <f t="shared" si="0"/>
        <v>177690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1"/>
      <c r="C22" s="101"/>
      <c r="D22" s="22" t="s">
        <v>15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1"/>
      <c r="C23" s="101"/>
      <c r="D23" s="22" t="s">
        <v>40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34</v>
      </c>
      <c r="C24" s="100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4">
        <v>0</v>
      </c>
      <c r="F26" s="23">
        <v>5072.84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0.21</v>
      </c>
      <c r="F27" s="23">
        <v>3695.09</v>
      </c>
      <c r="G27" s="24">
        <f t="shared" si="0"/>
        <v>775.96889999999996</v>
      </c>
      <c r="H27" s="55"/>
      <c r="I27" s="43">
        <f t="shared" si="1"/>
        <v>0</v>
      </c>
    </row>
    <row r="28" spans="1:16" x14ac:dyDescent="0.25">
      <c r="A28" s="21">
        <v>19</v>
      </c>
      <c r="B28" s="100" t="s">
        <v>35</v>
      </c>
      <c r="C28" s="100"/>
      <c r="D28" s="22" t="s">
        <v>10</v>
      </c>
      <c r="E28" s="42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0"/>
      <c r="C29" s="100"/>
      <c r="D29" s="22" t="s">
        <v>12</v>
      </c>
      <c r="E29" s="42">
        <v>0</v>
      </c>
      <c r="F29" s="23">
        <v>8143.66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0"/>
      <c r="C30" s="100"/>
      <c r="D30" s="22" t="s">
        <v>5</v>
      </c>
      <c r="E30" s="44">
        <v>7.46</v>
      </c>
      <c r="F30" s="23">
        <v>5289.16</v>
      </c>
      <c r="G30" s="24">
        <f t="shared" si="0"/>
        <v>39457.133600000001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0"/>
      <c r="C31" s="100"/>
      <c r="D31" s="22" t="s">
        <v>6</v>
      </c>
      <c r="E31" s="44">
        <v>8.24</v>
      </c>
      <c r="F31" s="23">
        <v>3776.66</v>
      </c>
      <c r="G31" s="24">
        <f t="shared" si="0"/>
        <v>31119.678400000001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 t="s">
        <v>19</v>
      </c>
      <c r="C32" s="100" t="s">
        <v>16</v>
      </c>
      <c r="D32" s="101"/>
      <c r="E32" s="57">
        <v>1193.9000000000001</v>
      </c>
      <c r="F32" s="23">
        <v>2480</v>
      </c>
      <c r="G32" s="24">
        <f t="shared" si="0"/>
        <v>2960872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1"/>
      <c r="E33" s="57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11"/>
      <c r="C34" s="100" t="s">
        <v>18</v>
      </c>
      <c r="D34" s="100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11" t="s">
        <v>47</v>
      </c>
      <c r="C35" s="100" t="s">
        <v>16</v>
      </c>
      <c r="D35" s="100"/>
      <c r="E35" s="57">
        <v>111.47</v>
      </c>
      <c r="F35" s="23">
        <v>1570</v>
      </c>
      <c r="G35" s="24">
        <f t="shared" si="0"/>
        <v>175007.9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11"/>
      <c r="C36" s="100" t="s">
        <v>17</v>
      </c>
      <c r="D36" s="100"/>
      <c r="E36" s="57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47">
        <v>28</v>
      </c>
      <c r="B37" s="120"/>
      <c r="C37" s="113" t="s">
        <v>18</v>
      </c>
      <c r="D37" s="113"/>
      <c r="E37" s="48">
        <v>0</v>
      </c>
      <c r="F37" s="49">
        <v>928.16</v>
      </c>
      <c r="G37" s="50">
        <f t="shared" si="0"/>
        <v>0</v>
      </c>
      <c r="H37" s="55"/>
      <c r="I37" s="43">
        <f t="shared" si="1"/>
        <v>0</v>
      </c>
    </row>
    <row r="38" spans="1:9" ht="15" customHeight="1" x14ac:dyDescent="0.25">
      <c r="A38" s="121" t="s">
        <v>36</v>
      </c>
      <c r="B38" s="122"/>
      <c r="C38" s="122"/>
      <c r="D38" s="123"/>
      <c r="E38" s="14">
        <f>SUM(E10:E31)</f>
        <v>319.27999999999997</v>
      </c>
      <c r="F38" s="26"/>
      <c r="G38" s="27">
        <f>SUM(G10:G31)</f>
        <v>1556801.5896000001</v>
      </c>
      <c r="H38" s="130" t="s">
        <v>21</v>
      </c>
      <c r="I38" s="52">
        <f>SUM(I10:I31)</f>
        <v>0</v>
      </c>
    </row>
    <row r="39" spans="1:9" ht="15" customHeight="1" thickBot="1" x14ac:dyDescent="0.3">
      <c r="A39" s="124" t="s">
        <v>37</v>
      </c>
      <c r="B39" s="125"/>
      <c r="C39" s="125"/>
      <c r="D39" s="126"/>
      <c r="E39" s="15">
        <f>SUM(E32:E36)</f>
        <v>1305.3700000000001</v>
      </c>
      <c r="F39" s="16"/>
      <c r="G39" s="28">
        <f>SUM(G32:G36)</f>
        <v>3135879.9</v>
      </c>
      <c r="H39" s="131"/>
      <c r="I39" s="51">
        <f>SUM(I32:I36)</f>
        <v>0</v>
      </c>
    </row>
    <row r="40" spans="1:9" ht="15" customHeight="1" thickBot="1" x14ac:dyDescent="0.3">
      <c r="A40" s="114" t="s">
        <v>20</v>
      </c>
      <c r="B40" s="115"/>
      <c r="C40" s="115"/>
      <c r="D40" s="115"/>
      <c r="E40" s="16">
        <f>SUM(E38:E39)</f>
        <v>1624.65</v>
      </c>
      <c r="F40" s="16"/>
      <c r="G40" s="29">
        <f>SUM(G38:G39)</f>
        <v>4692681.4896</v>
      </c>
      <c r="H40" s="132"/>
      <c r="I40" s="30">
        <f>SUM(I38:I39)</f>
        <v>0</v>
      </c>
    </row>
    <row r="41" spans="1:9" ht="27.75" customHeight="1" x14ac:dyDescent="0.25">
      <c r="A41" s="116" t="s">
        <v>24</v>
      </c>
      <c r="B41" s="116"/>
      <c r="C41" s="116"/>
      <c r="D41" s="116"/>
      <c r="E41" s="116"/>
      <c r="F41" s="116"/>
      <c r="G41" s="116"/>
      <c r="H41" s="116"/>
      <c r="I41" s="116"/>
    </row>
    <row r="43" spans="1:9" x14ac:dyDescent="0.25">
      <c r="F43" s="112" t="s">
        <v>32</v>
      </c>
      <c r="G43" s="112"/>
      <c r="H43" s="112"/>
      <c r="I43" s="112"/>
    </row>
  </sheetData>
  <sheetProtection algorithmName="SHA-512" hashValue="VpH5JU53brwTBrnobWk1Nc03onss3sWHxzwO/yk4BO5JQASAABOQrCYBtMcXbjyyPXToBENHW9NB3+so8LwRgw==" saltValue="zDk3rT+xcks+LmrEpdIJEA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7-25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57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57">
        <v>0</v>
      </c>
      <c r="F13" s="23">
        <v>7531.34</v>
      </c>
      <c r="G13" s="24">
        <f t="shared" si="0"/>
        <v>0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4">
        <v>23.42</v>
      </c>
      <c r="F14" s="23">
        <v>4495.34</v>
      </c>
      <c r="G14" s="24">
        <f t="shared" si="0"/>
        <v>105280.86280000002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1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1"/>
      <c r="C18" s="101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1"/>
      <c r="C19" s="101"/>
      <c r="D19" s="22" t="s">
        <v>5</v>
      </c>
      <c r="E19" s="44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1"/>
      <c r="C20" s="101"/>
      <c r="D20" s="22" t="s">
        <v>6</v>
      </c>
      <c r="E20" s="44">
        <v>0</v>
      </c>
      <c r="F20" s="23">
        <v>3850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1"/>
      <c r="C21" s="101"/>
      <c r="D21" s="22" t="s">
        <v>7</v>
      </c>
      <c r="E21" s="44">
        <v>2.23</v>
      </c>
      <c r="F21" s="23">
        <v>3000</v>
      </c>
      <c r="G21" s="24">
        <f t="shared" si="0"/>
        <v>6690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1"/>
      <c r="C22" s="101"/>
      <c r="D22" s="22" t="s">
        <v>15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1"/>
      <c r="C23" s="101"/>
      <c r="D23" s="22" t="s">
        <v>40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35</v>
      </c>
      <c r="C24" s="100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4">
        <v>0</v>
      </c>
      <c r="F26" s="23">
        <v>5289.16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0.71</v>
      </c>
      <c r="F27" s="23">
        <v>3776.66</v>
      </c>
      <c r="G27" s="24">
        <f t="shared" si="0"/>
        <v>2681.4285999999997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19</v>
      </c>
      <c r="C28" s="100" t="s">
        <v>16</v>
      </c>
      <c r="D28" s="101"/>
      <c r="E28" s="57">
        <v>454.65</v>
      </c>
      <c r="F28" s="23">
        <v>2480</v>
      </c>
      <c r="G28" s="24">
        <f t="shared" si="0"/>
        <v>1127532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57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00" t="s">
        <v>16</v>
      </c>
      <c r="D31" s="100"/>
      <c r="E31" s="57">
        <v>5.36</v>
      </c>
      <c r="F31" s="23">
        <v>1570</v>
      </c>
      <c r="G31" s="24">
        <f t="shared" si="0"/>
        <v>8415.2000000000007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0"/>
      <c r="E32" s="57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13" t="s">
        <v>18</v>
      </c>
      <c r="D33" s="113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26.360000000000003</v>
      </c>
      <c r="F34" s="26"/>
      <c r="G34" s="27">
        <f>SUM(G10:G27)</f>
        <v>114652.29140000002</v>
      </c>
      <c r="H34" s="130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460.01</v>
      </c>
      <c r="F35" s="16"/>
      <c r="G35" s="28">
        <f>SUM(G28:G32)</f>
        <v>1135947.2</v>
      </c>
      <c r="H35" s="131"/>
      <c r="I35" s="5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486.37</v>
      </c>
      <c r="F36" s="16"/>
      <c r="G36" s="29">
        <f>SUM(G34:G35)</f>
        <v>1250599.4913999999</v>
      </c>
      <c r="H36" s="132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bnZNW40D0Y69SyRRu/+lPPckxeRxSJg5I+F510k0ZshqoSpVFuGEfaMX9NG3ygDZy1/ql2ygbdE/YByGRe/gfg==" saltValue="5zURQsRtueysXbemFPf67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D485-A4E4-49F0-8648-AA314738FF7D}">
  <sheetPr codeName="Sheet12">
    <pageSetUpPr fitToPage="1"/>
  </sheetPr>
  <dimension ref="A1:P2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133"/>
      <c r="D10" s="18" t="s">
        <v>10</v>
      </c>
      <c r="E10" s="56">
        <v>0</v>
      </c>
      <c r="F10" s="19">
        <v>16966.59</v>
      </c>
      <c r="G10" s="20">
        <f t="shared" ref="G10:G22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12</v>
      </c>
      <c r="E11" s="57">
        <v>0</v>
      </c>
      <c r="F11" s="23">
        <v>9550.75</v>
      </c>
      <c r="G11" s="24">
        <f t="shared" si="0"/>
        <v>0</v>
      </c>
      <c r="H11" s="55"/>
      <c r="I11" s="43">
        <f t="shared" ref="I11:I22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4">
        <v>80.239999999999995</v>
      </c>
      <c r="F12" s="23">
        <v>5120.5</v>
      </c>
      <c r="G12" s="24">
        <f t="shared" si="0"/>
        <v>410868.92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80.239999999999995</v>
      </c>
      <c r="F13" s="23">
        <v>3850</v>
      </c>
      <c r="G13" s="24">
        <f t="shared" si="0"/>
        <v>308924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4">
        <v>80.239999999999995</v>
      </c>
      <c r="F14" s="23">
        <v>3000</v>
      </c>
      <c r="G14" s="24">
        <f t="shared" si="0"/>
        <v>240719.99999999997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15</v>
      </c>
      <c r="E15" s="57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40</v>
      </c>
      <c r="E16" s="57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11" t="s">
        <v>19</v>
      </c>
      <c r="C17" s="100" t="s">
        <v>16</v>
      </c>
      <c r="D17" s="101"/>
      <c r="E17" s="57">
        <v>634.79</v>
      </c>
      <c r="F17" s="23">
        <v>2480</v>
      </c>
      <c r="G17" s="24">
        <f t="shared" si="0"/>
        <v>1574279.2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11"/>
      <c r="C18" s="100" t="s">
        <v>17</v>
      </c>
      <c r="D18" s="101"/>
      <c r="E18" s="57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11"/>
      <c r="C19" s="100" t="s">
        <v>18</v>
      </c>
      <c r="D19" s="100"/>
      <c r="E19" s="45">
        <v>0</v>
      </c>
      <c r="F19" s="46">
        <v>1755.58</v>
      </c>
      <c r="G19" s="58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11" t="s">
        <v>47</v>
      </c>
      <c r="C20" s="100" t="s">
        <v>16</v>
      </c>
      <c r="D20" s="101"/>
      <c r="E20" s="42">
        <v>0.41</v>
      </c>
      <c r="F20" s="23">
        <v>1570</v>
      </c>
      <c r="G20" s="24">
        <f t="shared" si="0"/>
        <v>643.69999999999993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11"/>
      <c r="C21" s="100" t="s">
        <v>17</v>
      </c>
      <c r="D21" s="101"/>
      <c r="E21" s="42">
        <v>0</v>
      </c>
      <c r="F21" s="23">
        <v>1177.23</v>
      </c>
      <c r="G21" s="24">
        <f t="shared" si="0"/>
        <v>0</v>
      </c>
      <c r="H21" s="55"/>
      <c r="I21" s="43">
        <f t="shared" si="1"/>
        <v>0</v>
      </c>
    </row>
    <row r="22" spans="1:16" ht="15.75" customHeight="1" thickBot="1" x14ac:dyDescent="0.3">
      <c r="A22" s="21">
        <v>13</v>
      </c>
      <c r="B22" s="120"/>
      <c r="C22" s="113" t="s">
        <v>18</v>
      </c>
      <c r="D22" s="113"/>
      <c r="E22" s="48">
        <v>0</v>
      </c>
      <c r="F22" s="49">
        <v>928.16</v>
      </c>
      <c r="G22" s="50">
        <f t="shared" si="0"/>
        <v>0</v>
      </c>
      <c r="H22" s="55"/>
      <c r="I22" s="43">
        <f t="shared" si="1"/>
        <v>0</v>
      </c>
    </row>
    <row r="23" spans="1:16" x14ac:dyDescent="0.25">
      <c r="A23" s="121" t="s">
        <v>36</v>
      </c>
      <c r="B23" s="122"/>
      <c r="C23" s="122"/>
      <c r="D23" s="123"/>
      <c r="E23" s="14">
        <f>SUM(E10:E16)</f>
        <v>240.71999999999997</v>
      </c>
      <c r="F23" s="26"/>
      <c r="G23" s="27">
        <f>SUM(G10:G16)</f>
        <v>960512.91999999993</v>
      </c>
      <c r="H23" s="130" t="s">
        <v>21</v>
      </c>
      <c r="I23" s="52">
        <f>SUM(I10:I16)</f>
        <v>0</v>
      </c>
      <c r="O23" s="2"/>
      <c r="P23" s="2"/>
    </row>
    <row r="24" spans="1:16" ht="15.75" thickBot="1" x14ac:dyDescent="0.3">
      <c r="A24" s="124" t="s">
        <v>37</v>
      </c>
      <c r="B24" s="125"/>
      <c r="C24" s="125"/>
      <c r="D24" s="126"/>
      <c r="E24" s="15">
        <f>SUM(E17:E22)</f>
        <v>635.19999999999993</v>
      </c>
      <c r="F24" s="16"/>
      <c r="G24" s="28">
        <f>SUM(G17:G22)</f>
        <v>1574922.9</v>
      </c>
      <c r="H24" s="131"/>
      <c r="I24" s="51">
        <f>SUM(I17:I22)</f>
        <v>0</v>
      </c>
      <c r="O24" s="2"/>
      <c r="P24" s="2"/>
    </row>
    <row r="25" spans="1:16" ht="15" customHeight="1" thickBot="1" x14ac:dyDescent="0.3">
      <c r="A25" s="114" t="s">
        <v>20</v>
      </c>
      <c r="B25" s="115"/>
      <c r="C25" s="115"/>
      <c r="D25" s="115"/>
      <c r="E25" s="16">
        <f>SUM(E23:E24)</f>
        <v>875.91999999999985</v>
      </c>
      <c r="F25" s="16"/>
      <c r="G25" s="29">
        <f>SUM(G23:G24)</f>
        <v>2535435.8199999998</v>
      </c>
      <c r="H25" s="132"/>
      <c r="I25" s="30">
        <f>SUM(I23:I24)</f>
        <v>0</v>
      </c>
      <c r="N25" s="2"/>
    </row>
    <row r="26" spans="1:16" ht="27.75" customHeight="1" x14ac:dyDescent="0.25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</row>
    <row r="28" spans="1:16" x14ac:dyDescent="0.25">
      <c r="F28" s="112" t="s">
        <v>32</v>
      </c>
      <c r="G28" s="112"/>
      <c r="H28" s="112"/>
      <c r="I28" s="112"/>
    </row>
  </sheetData>
  <sheetProtection algorithmName="SHA-512" hashValue="qYlM/UP/9hZtj3/uJXQx3H24WZe/GMXgoZwqYPNauC4SdEagaJWj6Zup1EVykPO3NRQJoi98CBBtD0DXmCSFwg==" saltValue="iavWBGydOsc6xGbG7JHidA==" spinCount="100000" sheet="1" objects="1" scenarios="1"/>
  <mergeCells count="31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3:H25"/>
    <mergeCell ref="A23:D23"/>
    <mergeCell ref="A24:D24"/>
    <mergeCell ref="A25:D25"/>
    <mergeCell ref="A26:I26"/>
    <mergeCell ref="F28:I28"/>
    <mergeCell ref="B10:C16"/>
    <mergeCell ref="B17:B19"/>
    <mergeCell ref="C17:D17"/>
    <mergeCell ref="C18:D18"/>
    <mergeCell ref="C19:D19"/>
    <mergeCell ref="B20:B22"/>
    <mergeCell ref="C20:D20"/>
    <mergeCell ref="C21:D21"/>
    <mergeCell ref="C22:D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9-25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A0F9-1C9F-494B-8823-810948F07624}">
  <sheetPr codeName="Sheet13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4">
        <v>2.46</v>
      </c>
      <c r="F12" s="23">
        <v>11341.91</v>
      </c>
      <c r="G12" s="24">
        <f t="shared" si="0"/>
        <v>27901.098599999998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2.46</v>
      </c>
      <c r="F13" s="23">
        <v>7531.34</v>
      </c>
      <c r="G13" s="24">
        <f t="shared" si="0"/>
        <v>18527.096399999999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57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1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1"/>
      <c r="C18" s="101"/>
      <c r="D18" s="22" t="s">
        <v>12</v>
      </c>
      <c r="E18" s="44">
        <v>150.66</v>
      </c>
      <c r="F18" s="23">
        <v>9550.75</v>
      </c>
      <c r="G18" s="24">
        <f t="shared" si="0"/>
        <v>1438915.9949999999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1"/>
      <c r="C19" s="101"/>
      <c r="D19" s="22" t="s">
        <v>5</v>
      </c>
      <c r="E19" s="44">
        <v>241.05</v>
      </c>
      <c r="F19" s="23">
        <v>5120.5</v>
      </c>
      <c r="G19" s="24">
        <f t="shared" si="0"/>
        <v>1234296.5250000001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1"/>
      <c r="C20" s="101"/>
      <c r="D20" s="22" t="s">
        <v>6</v>
      </c>
      <c r="E20" s="44">
        <v>241.05</v>
      </c>
      <c r="F20" s="23">
        <v>3850</v>
      </c>
      <c r="G20" s="24">
        <f t="shared" si="0"/>
        <v>928042.5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1"/>
      <c r="C21" s="101"/>
      <c r="D21" s="22" t="s">
        <v>7</v>
      </c>
      <c r="E21" s="44">
        <v>241.05</v>
      </c>
      <c r="F21" s="23">
        <v>3000</v>
      </c>
      <c r="G21" s="24">
        <f t="shared" si="0"/>
        <v>723150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1"/>
      <c r="C22" s="101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1"/>
      <c r="C23" s="101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35</v>
      </c>
      <c r="C24" s="100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4">
        <v>1.04</v>
      </c>
      <c r="F26" s="23">
        <v>5289.16</v>
      </c>
      <c r="G26" s="24">
        <f t="shared" si="0"/>
        <v>5500.7264000000005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0</v>
      </c>
      <c r="F27" s="23">
        <v>3776.66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19</v>
      </c>
      <c r="C28" s="100" t="s">
        <v>16</v>
      </c>
      <c r="D28" s="101"/>
      <c r="E28" s="42">
        <v>1852.56</v>
      </c>
      <c r="F28" s="23">
        <v>2480</v>
      </c>
      <c r="G28" s="24">
        <f t="shared" si="0"/>
        <v>4594348.8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00" t="s">
        <v>16</v>
      </c>
      <c r="D31" s="101"/>
      <c r="E31" s="42">
        <v>7.82</v>
      </c>
      <c r="F31" s="23">
        <v>1570</v>
      </c>
      <c r="G31" s="24">
        <f t="shared" si="0"/>
        <v>12277.4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1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13" t="s">
        <v>18</v>
      </c>
      <c r="D33" s="113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879.77</v>
      </c>
      <c r="F34" s="26"/>
      <c r="G34" s="27">
        <f>SUM(G10:G27)</f>
        <v>4376333.9413999999</v>
      </c>
      <c r="H34" s="130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1860.3799999999999</v>
      </c>
      <c r="F35" s="16"/>
      <c r="G35" s="28">
        <f>SUM(G28:G32)</f>
        <v>4606626.2</v>
      </c>
      <c r="H35" s="131"/>
      <c r="I35" s="5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2740.1499999999996</v>
      </c>
      <c r="F36" s="16"/>
      <c r="G36" s="29">
        <f>SUM(G34:G35)</f>
        <v>8982960.1414000001</v>
      </c>
      <c r="H36" s="132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POPPnthzUeZkGbmvb32JwhdNaJj51cuFvtf73gYQO2miWbiqchdk7QhMg3sftOjzLegi9BNzYDt3tDfMVsS/5A==" saltValue="ny3WPaa3/1H5dnsh9SYPq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10-25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5497-448A-4E07-A406-02601F66B820}">
  <sheetPr codeName="Sheet14"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1.38</v>
      </c>
      <c r="F13" s="23">
        <v>7531.34</v>
      </c>
      <c r="G13" s="24">
        <f t="shared" si="0"/>
        <v>10393.2492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1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1"/>
      <c r="C18" s="101"/>
      <c r="D18" s="22" t="s">
        <v>12</v>
      </c>
      <c r="E18" s="44">
        <v>85.84</v>
      </c>
      <c r="F18" s="23">
        <v>9550.75</v>
      </c>
      <c r="G18" s="24">
        <f t="shared" si="0"/>
        <v>819836.38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1"/>
      <c r="C19" s="101"/>
      <c r="D19" s="22" t="s">
        <v>5</v>
      </c>
      <c r="E19" s="44">
        <v>137.35</v>
      </c>
      <c r="F19" s="23">
        <v>5120.5</v>
      </c>
      <c r="G19" s="24">
        <f t="shared" si="0"/>
        <v>703300.67499999993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1"/>
      <c r="C20" s="101"/>
      <c r="D20" s="22" t="s">
        <v>6</v>
      </c>
      <c r="E20" s="44">
        <v>137.35</v>
      </c>
      <c r="F20" s="23">
        <v>3850</v>
      </c>
      <c r="G20" s="24">
        <f t="shared" si="0"/>
        <v>528797.5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1"/>
      <c r="C21" s="101"/>
      <c r="D21" s="22" t="s">
        <v>7</v>
      </c>
      <c r="E21" s="44">
        <v>137.35</v>
      </c>
      <c r="F21" s="23">
        <v>3000</v>
      </c>
      <c r="G21" s="24">
        <f t="shared" si="0"/>
        <v>412050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1"/>
      <c r="C22" s="101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1"/>
      <c r="C23" s="101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 t="s">
        <v>19</v>
      </c>
      <c r="C24" s="100" t="s">
        <v>16</v>
      </c>
      <c r="D24" s="101"/>
      <c r="E24" s="42">
        <v>1104.8399999999999</v>
      </c>
      <c r="F24" s="23">
        <v>2480</v>
      </c>
      <c r="G24" s="24">
        <f t="shared" si="0"/>
        <v>2740003.1999999997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0" t="s">
        <v>17</v>
      </c>
      <c r="D25" s="101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6.83</v>
      </c>
      <c r="F27" s="23">
        <v>1570</v>
      </c>
      <c r="G27" s="24">
        <f t="shared" si="0"/>
        <v>10723.1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20"/>
      <c r="C29" s="113" t="s">
        <v>18</v>
      </c>
      <c r="D29" s="113"/>
      <c r="E29" s="48">
        <v>0</v>
      </c>
      <c r="F29" s="49">
        <v>928.16</v>
      </c>
      <c r="G29" s="50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SUM(E10:E23)</f>
        <v>499.27</v>
      </c>
      <c r="F30" s="26"/>
      <c r="G30" s="27">
        <f>SUM(G10:G23)</f>
        <v>2474377.8042000001</v>
      </c>
      <c r="H30" s="130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SUM(E24:E28)</f>
        <v>1111.6699999999998</v>
      </c>
      <c r="F31" s="16"/>
      <c r="G31" s="28">
        <f>SUM(G24:G28)</f>
        <v>2750726.3</v>
      </c>
      <c r="H31" s="131"/>
      <c r="I31" s="51">
        <f>SUM(I24:I28)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1610.9399999999998</v>
      </c>
      <c r="F32" s="16"/>
      <c r="G32" s="29">
        <f>SUM(G30:G31)</f>
        <v>5225104.1041999999</v>
      </c>
      <c r="H32" s="132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4TGQqR9maXnLKX516T7hhgYjYU9OfHosPVPdmYMoXyHTVfIJ9Nb5chUYUZAJG3RuEd4xLXX/pBW3wsArKWjvXg==" saltValue="FgVtK4pSBWpLFjtpXr1C3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11-25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DA3C-F3D1-40C4-8CAE-28A2D02169ED}">
  <sheetPr codeName="Sheet15"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133"/>
      <c r="D10" s="18" t="s">
        <v>10</v>
      </c>
      <c r="E10" s="53">
        <v>5.58</v>
      </c>
      <c r="F10" s="19">
        <v>16966.59</v>
      </c>
      <c r="G10" s="20">
        <f t="shared" ref="G10:G29" si="0">F10*E10</f>
        <v>94673.572199999995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12</v>
      </c>
      <c r="E11" s="44">
        <v>9.77</v>
      </c>
      <c r="F11" s="23">
        <v>9550.75</v>
      </c>
      <c r="G11" s="24">
        <f t="shared" si="0"/>
        <v>93310.827499999999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4">
        <v>29.31</v>
      </c>
      <c r="F12" s="23">
        <v>5120.5</v>
      </c>
      <c r="G12" s="24">
        <f t="shared" si="0"/>
        <v>150081.85499999998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4">
        <v>29.31</v>
      </c>
      <c r="F13" s="23">
        <v>3850</v>
      </c>
      <c r="G13" s="24">
        <f t="shared" si="0"/>
        <v>112843.5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4">
        <v>50.24</v>
      </c>
      <c r="F14" s="23">
        <v>3000</v>
      </c>
      <c r="G14" s="24">
        <f t="shared" si="0"/>
        <v>150720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35</v>
      </c>
      <c r="C17" s="100"/>
      <c r="D17" s="22" t="s">
        <v>10</v>
      </c>
      <c r="E17" s="42">
        <v>0</v>
      </c>
      <c r="F17" s="23">
        <v>11756.25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8143.66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0</v>
      </c>
      <c r="F19" s="23">
        <v>5289.16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1.87</v>
      </c>
      <c r="F20" s="23">
        <v>3776.66</v>
      </c>
      <c r="G20" s="24">
        <f t="shared" si="0"/>
        <v>7062.3541999999998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14</v>
      </c>
      <c r="C21" s="100"/>
      <c r="D21" s="22" t="s">
        <v>10</v>
      </c>
      <c r="E21" s="57">
        <v>0</v>
      </c>
      <c r="F21" s="23">
        <v>5335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5</v>
      </c>
      <c r="E22" s="42">
        <v>0</v>
      </c>
      <c r="F22" s="23">
        <v>3778.5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6</v>
      </c>
      <c r="E23" s="44">
        <v>3.22</v>
      </c>
      <c r="F23" s="23">
        <v>2390.66</v>
      </c>
      <c r="G23" s="24">
        <f t="shared" si="0"/>
        <v>7697.9251999999997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 t="s">
        <v>19</v>
      </c>
      <c r="C24" s="100" t="s">
        <v>16</v>
      </c>
      <c r="D24" s="101"/>
      <c r="E24" s="42">
        <v>1207.76</v>
      </c>
      <c r="F24" s="23">
        <v>2480</v>
      </c>
      <c r="G24" s="24">
        <f t="shared" si="0"/>
        <v>2995244.8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0" t="s">
        <v>17</v>
      </c>
      <c r="D25" s="101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12.13</v>
      </c>
      <c r="F27" s="23">
        <v>1570</v>
      </c>
      <c r="G27" s="24">
        <f t="shared" si="0"/>
        <v>19044.100000000002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34">
        <v>20</v>
      </c>
      <c r="B29" s="134"/>
      <c r="C29" s="135" t="s">
        <v>18</v>
      </c>
      <c r="D29" s="135"/>
      <c r="E29" s="60">
        <v>0</v>
      </c>
      <c r="F29" s="61">
        <v>928.16</v>
      </c>
      <c r="G29" s="62">
        <f t="shared" si="0"/>
        <v>0</v>
      </c>
      <c r="H29" s="59"/>
      <c r="I29" s="63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SUM(E10:E23)</f>
        <v>129.30000000000001</v>
      </c>
      <c r="F30" s="26"/>
      <c r="G30" s="27">
        <f>SUM(G10:G23)</f>
        <v>616390.03409999993</v>
      </c>
      <c r="H30" s="130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SUM(E24:E28)</f>
        <v>1219.8900000000001</v>
      </c>
      <c r="F31" s="16"/>
      <c r="G31" s="28">
        <f>SUM(G24:G28)</f>
        <v>3014288.9</v>
      </c>
      <c r="H31" s="131"/>
      <c r="I31" s="51">
        <f>SUM(I24:I28)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1349.19</v>
      </c>
      <c r="F32" s="16"/>
      <c r="G32" s="29">
        <f>SUM(G30:G31)</f>
        <v>3630678.9340999997</v>
      </c>
      <c r="H32" s="132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4oMxWBorJRzejBiTIuYGujrlSpdtxXOH6lUqUL7CWr0txKOMxkqIACMzb2fSE0IwsrQ8H8n6DbYs1AHbiHt+HQ==" saltValue="WuzAWOASxJXoBzvoyo5bx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8:D28"/>
    <mergeCell ref="C29:D29"/>
    <mergeCell ref="A30:D30"/>
    <mergeCell ref="A31:D31"/>
    <mergeCell ref="A32:D32"/>
    <mergeCell ref="A33:I33"/>
    <mergeCell ref="F35:I35"/>
    <mergeCell ref="B10:C16"/>
    <mergeCell ref="B17:C20"/>
    <mergeCell ref="B21:C23"/>
    <mergeCell ref="B24:B26"/>
    <mergeCell ref="C24:D24"/>
    <mergeCell ref="C25:D25"/>
    <mergeCell ref="C26:D26"/>
    <mergeCell ref="B27:B29"/>
    <mergeCell ref="C27:D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12-25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18DC-CB0B-4963-BDEB-573E0F917C7B}">
  <sheetPr codeName="Sheet16">
    <pageSetUpPr fitToPage="1"/>
  </sheetPr>
  <dimension ref="A1:P1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6" t="s">
        <v>19</v>
      </c>
      <c r="C10" s="99" t="s">
        <v>16</v>
      </c>
      <c r="D10" s="133"/>
      <c r="E10" s="41">
        <v>104.59</v>
      </c>
      <c r="F10" s="19">
        <v>2480</v>
      </c>
      <c r="G10" s="20">
        <f t="shared" ref="G10:G12" si="0">F10*E10</f>
        <v>259383.2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11"/>
      <c r="C11" s="100" t="s">
        <v>17</v>
      </c>
      <c r="D11" s="101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4"/>
      <c r="C12" s="135" t="s">
        <v>18</v>
      </c>
      <c r="D12" s="135"/>
      <c r="E12" s="60">
        <v>0</v>
      </c>
      <c r="F12" s="61">
        <v>1755.58</v>
      </c>
      <c r="G12" s="25">
        <f t="shared" si="0"/>
        <v>0</v>
      </c>
      <c r="H12" s="59"/>
      <c r="I12" s="63">
        <f t="shared" si="1"/>
        <v>0</v>
      </c>
    </row>
    <row r="13" spans="1:16" x14ac:dyDescent="0.25">
      <c r="A13" s="121" t="s">
        <v>36</v>
      </c>
      <c r="B13" s="122"/>
      <c r="C13" s="122"/>
      <c r="D13" s="123"/>
      <c r="E13" s="14">
        <v>0</v>
      </c>
      <c r="F13" s="26"/>
      <c r="G13" s="27">
        <v>0</v>
      </c>
      <c r="H13" s="130" t="s">
        <v>21</v>
      </c>
      <c r="I13" s="52">
        <v>0</v>
      </c>
      <c r="O13" s="2"/>
      <c r="P13" s="2"/>
    </row>
    <row r="14" spans="1:16" ht="15.75" thickBot="1" x14ac:dyDescent="0.3">
      <c r="A14" s="124" t="s">
        <v>37</v>
      </c>
      <c r="B14" s="125"/>
      <c r="C14" s="125"/>
      <c r="D14" s="126"/>
      <c r="E14" s="15">
        <f>SUM(E10:E12)</f>
        <v>104.59</v>
      </c>
      <c r="F14" s="16"/>
      <c r="G14" s="28">
        <f>SUM(G10:G12)</f>
        <v>259383.2</v>
      </c>
      <c r="H14" s="131"/>
      <c r="I14" s="51">
        <f>SUM(I10:I12)</f>
        <v>0</v>
      </c>
      <c r="O14" s="2"/>
      <c r="P14" s="2"/>
    </row>
    <row r="15" spans="1:16" ht="15.75" thickBot="1" x14ac:dyDescent="0.3">
      <c r="A15" s="114" t="s">
        <v>20</v>
      </c>
      <c r="B15" s="115"/>
      <c r="C15" s="115"/>
      <c r="D15" s="115"/>
      <c r="E15" s="16">
        <f>SUM(E13:E14)</f>
        <v>104.59</v>
      </c>
      <c r="F15" s="16"/>
      <c r="G15" s="29">
        <f>SUM(G13:G14)</f>
        <v>259383.2</v>
      </c>
      <c r="H15" s="132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Hy7h9N4HbQBpGnShyUnmQk5tbstWlo5tnk3usm0LIdh1Rx5csJn+x+C4Vv2ODlu0kgVmJhyTKRrTvPxIENonmQ==" saltValue="VlwLe2HoXtj6cPQ+yNw4uQ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13-25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view="pageLayout" zoomScale="80" zoomScaleNormal="80" zoomScalePageLayoutView="80" workbookViewId="0">
      <selection activeCell="I12" sqref="I1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6" t="s">
        <v>19</v>
      </c>
      <c r="C10" s="99" t="s">
        <v>16</v>
      </c>
      <c r="D10" s="133"/>
      <c r="E10" s="41">
        <v>509.05</v>
      </c>
      <c r="F10" s="19">
        <v>2480</v>
      </c>
      <c r="G10" s="20">
        <f t="shared" ref="G10:G12" si="0">F10*E10</f>
        <v>1262444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11"/>
      <c r="C11" s="100" t="s">
        <v>17</v>
      </c>
      <c r="D11" s="101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4"/>
      <c r="C12" s="135" t="s">
        <v>18</v>
      </c>
      <c r="D12" s="135"/>
      <c r="E12" s="60">
        <v>0</v>
      </c>
      <c r="F12" s="61">
        <v>1755.58</v>
      </c>
      <c r="G12" s="25">
        <f t="shared" si="0"/>
        <v>0</v>
      </c>
      <c r="H12" s="59"/>
      <c r="I12" s="63">
        <f t="shared" si="1"/>
        <v>0</v>
      </c>
    </row>
    <row r="13" spans="1:16" x14ac:dyDescent="0.25">
      <c r="A13" s="121" t="s">
        <v>36</v>
      </c>
      <c r="B13" s="122"/>
      <c r="C13" s="122"/>
      <c r="D13" s="123"/>
      <c r="E13" s="14">
        <v>0</v>
      </c>
      <c r="F13" s="26"/>
      <c r="G13" s="27">
        <v>0</v>
      </c>
      <c r="H13" s="130" t="s">
        <v>21</v>
      </c>
      <c r="I13" s="52">
        <v>0</v>
      </c>
      <c r="O13" s="2"/>
      <c r="P13" s="2"/>
    </row>
    <row r="14" spans="1:16" ht="15.75" thickBot="1" x14ac:dyDescent="0.3">
      <c r="A14" s="124" t="s">
        <v>37</v>
      </c>
      <c r="B14" s="125"/>
      <c r="C14" s="125"/>
      <c r="D14" s="126"/>
      <c r="E14" s="15">
        <f>SUM(E10:E12)</f>
        <v>509.05</v>
      </c>
      <c r="F14" s="16"/>
      <c r="G14" s="28">
        <f>SUM(G10:G12)</f>
        <v>1262444</v>
      </c>
      <c r="H14" s="131"/>
      <c r="I14" s="51">
        <f>SUM(I10:I12)</f>
        <v>0</v>
      </c>
      <c r="O14" s="2"/>
      <c r="P14" s="2"/>
    </row>
    <row r="15" spans="1:16" ht="15.75" thickBot="1" x14ac:dyDescent="0.3">
      <c r="A15" s="114" t="s">
        <v>20</v>
      </c>
      <c r="B15" s="115"/>
      <c r="C15" s="115"/>
      <c r="D15" s="115"/>
      <c r="E15" s="16">
        <f>SUM(E13:E14)</f>
        <v>509.05</v>
      </c>
      <c r="F15" s="16"/>
      <c r="G15" s="29">
        <f>SUM(G13:G14)</f>
        <v>1262444</v>
      </c>
      <c r="H15" s="132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HgbMcbalHfczPhrovyoPmJ88Tg0IccStHh4OCZ4xqeVG2luh05GeH0EMYsJWCNN+06/8fgi+00ZO/ibQtPWdFg==" saltValue="0Oeu3Bo/0c7kX8K3XieqDQ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794B-274F-445A-95CD-011631FC5222}">
  <sheetPr codeName="Sheet18">
    <pageSetUpPr fitToPage="1"/>
  </sheetPr>
  <dimension ref="A1:P27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46</v>
      </c>
      <c r="C10" s="138"/>
      <c r="D10" s="18" t="s">
        <v>10</v>
      </c>
      <c r="E10" s="41">
        <v>0</v>
      </c>
      <c r="F10" s="19">
        <v>12582.16</v>
      </c>
      <c r="G10" s="20">
        <f t="shared" ref="G10:G21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9464.59</v>
      </c>
      <c r="G11" s="24">
        <f t="shared" si="0"/>
        <v>0</v>
      </c>
      <c r="H11" s="55"/>
      <c r="I11" s="43">
        <f t="shared" ref="I11:I21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4">
        <v>0</v>
      </c>
      <c r="F12" s="23">
        <v>6534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4">
        <v>1.47</v>
      </c>
      <c r="F13" s="23">
        <v>5072.84</v>
      </c>
      <c r="G13" s="24">
        <f t="shared" si="0"/>
        <v>7457.0748000000003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0</v>
      </c>
      <c r="F14" s="23">
        <v>3695.09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9"/>
      <c r="C15" s="110"/>
      <c r="D15" s="22" t="s">
        <v>45</v>
      </c>
      <c r="E15" s="44">
        <v>0</v>
      </c>
      <c r="F15" s="23">
        <v>2751.84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11" t="s">
        <v>19</v>
      </c>
      <c r="C16" s="100" t="s">
        <v>16</v>
      </c>
      <c r="D16" s="101"/>
      <c r="E16" s="42">
        <v>362.86</v>
      </c>
      <c r="F16" s="23">
        <v>2480</v>
      </c>
      <c r="G16" s="24">
        <f t="shared" si="0"/>
        <v>899892.8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11"/>
      <c r="C17" s="100" t="s">
        <v>17</v>
      </c>
      <c r="D17" s="101"/>
      <c r="E17" s="42">
        <v>0</v>
      </c>
      <c r="F17" s="23">
        <v>1965.21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11"/>
      <c r="C18" s="100" t="s">
        <v>18</v>
      </c>
      <c r="D18" s="100"/>
      <c r="E18" s="45">
        <v>0</v>
      </c>
      <c r="F18" s="46">
        <v>1755.58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11" t="s">
        <v>47</v>
      </c>
      <c r="C19" s="100" t="s">
        <v>16</v>
      </c>
      <c r="D19" s="101"/>
      <c r="E19" s="42">
        <v>13.02</v>
      </c>
      <c r="F19" s="23">
        <v>1570</v>
      </c>
      <c r="G19" s="24">
        <f t="shared" si="0"/>
        <v>20441.399999999998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11"/>
      <c r="C20" s="100" t="s">
        <v>17</v>
      </c>
      <c r="D20" s="101"/>
      <c r="E20" s="42">
        <v>0</v>
      </c>
      <c r="F20" s="23">
        <v>1177.23</v>
      </c>
      <c r="G20" s="24">
        <f t="shared" si="0"/>
        <v>0</v>
      </c>
      <c r="H20" s="55"/>
      <c r="I20" s="43">
        <f t="shared" si="1"/>
        <v>0</v>
      </c>
    </row>
    <row r="21" spans="1:16" ht="15" customHeight="1" thickBot="1" x14ac:dyDescent="0.3">
      <c r="A21" s="34">
        <v>12</v>
      </c>
      <c r="B21" s="134"/>
      <c r="C21" s="135" t="s">
        <v>18</v>
      </c>
      <c r="D21" s="135"/>
      <c r="E21" s="60">
        <v>0</v>
      </c>
      <c r="F21" s="61">
        <v>928.16</v>
      </c>
      <c r="G21" s="62">
        <f t="shared" si="0"/>
        <v>0</v>
      </c>
      <c r="H21" s="59"/>
      <c r="I21" s="63">
        <f t="shared" si="1"/>
        <v>0</v>
      </c>
    </row>
    <row r="22" spans="1:16" ht="15.75" customHeight="1" x14ac:dyDescent="0.25">
      <c r="A22" s="121" t="s">
        <v>36</v>
      </c>
      <c r="B22" s="122"/>
      <c r="C22" s="122"/>
      <c r="D22" s="123"/>
      <c r="E22" s="14">
        <f>SUM(E10:E15)</f>
        <v>1.47</v>
      </c>
      <c r="F22" s="26"/>
      <c r="G22" s="27">
        <f>SUM(G10:G15)</f>
        <v>7457.0748000000003</v>
      </c>
      <c r="H22" s="130" t="s">
        <v>21</v>
      </c>
      <c r="I22" s="52">
        <f>SUM(I10:I15)</f>
        <v>0</v>
      </c>
    </row>
    <row r="23" spans="1:16" ht="15.75" thickBot="1" x14ac:dyDescent="0.3">
      <c r="A23" s="124" t="s">
        <v>37</v>
      </c>
      <c r="B23" s="125"/>
      <c r="C23" s="125"/>
      <c r="D23" s="126"/>
      <c r="E23" s="15">
        <f>SUM(E16:E20)</f>
        <v>375.88</v>
      </c>
      <c r="F23" s="16"/>
      <c r="G23" s="28">
        <f>SUM(G16:G20)</f>
        <v>920334.20000000007</v>
      </c>
      <c r="H23" s="131"/>
      <c r="I23" s="51">
        <f>SUM(I16:I20)</f>
        <v>0</v>
      </c>
      <c r="O23" s="2"/>
      <c r="P23" s="2"/>
    </row>
    <row r="24" spans="1:16" ht="15.75" thickBot="1" x14ac:dyDescent="0.3">
      <c r="A24" s="114" t="s">
        <v>20</v>
      </c>
      <c r="B24" s="115"/>
      <c r="C24" s="115"/>
      <c r="D24" s="115"/>
      <c r="E24" s="16">
        <f>SUM(E22:E23)</f>
        <v>377.35</v>
      </c>
      <c r="F24" s="16"/>
      <c r="G24" s="29">
        <f>SUM(G22:G23)</f>
        <v>927791.27480000001</v>
      </c>
      <c r="H24" s="132"/>
      <c r="I24" s="30">
        <f>SUM(I22:I23)</f>
        <v>0</v>
      </c>
      <c r="O24" s="2"/>
      <c r="P24" s="2"/>
    </row>
    <row r="25" spans="1:16" ht="27.75" customHeight="1" x14ac:dyDescent="0.25">
      <c r="A25" s="116" t="s">
        <v>24</v>
      </c>
      <c r="B25" s="116"/>
      <c r="C25" s="116"/>
      <c r="D25" s="116"/>
      <c r="E25" s="116"/>
      <c r="F25" s="116"/>
      <c r="G25" s="116"/>
      <c r="H25" s="116"/>
      <c r="I25" s="116"/>
    </row>
    <row r="27" spans="1:16" x14ac:dyDescent="0.25">
      <c r="F27" s="112" t="s">
        <v>32</v>
      </c>
      <c r="G27" s="112"/>
      <c r="H27" s="112"/>
      <c r="I27" s="112"/>
    </row>
  </sheetData>
  <sheetProtection algorithmName="SHA-512" hashValue="k6t6JktefCNNk7t3DEbmk9k2EwiV7ytso8om8fexocEcAkO6r/zrj0V0ezJUKQbKyqM+6TqveAZQvuIx3Gx4tg==" saltValue="dmQX5S8m5DZPOF8cGPN47A==" spinCount="100000" sheet="1" objects="1" scenarios="1"/>
  <mergeCells count="31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2:H24"/>
    <mergeCell ref="A22:D22"/>
    <mergeCell ref="A23:D23"/>
    <mergeCell ref="A24:D24"/>
    <mergeCell ref="A25:I25"/>
    <mergeCell ref="F27:I27"/>
    <mergeCell ref="B10:C15"/>
    <mergeCell ref="B16:B18"/>
    <mergeCell ref="C16:D16"/>
    <mergeCell ref="C17:D17"/>
    <mergeCell ref="C18:D18"/>
    <mergeCell ref="B19:B21"/>
    <mergeCell ref="C19:D19"/>
    <mergeCell ref="C20:D20"/>
    <mergeCell ref="C21:D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15-25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2">
        <v>0</v>
      </c>
      <c r="F12" s="23">
        <v>5120.5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2">
        <v>130.31</v>
      </c>
      <c r="F13" s="23">
        <v>3850</v>
      </c>
      <c r="G13" s="24">
        <f t="shared" si="0"/>
        <v>501693.5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2">
        <v>0</v>
      </c>
      <c r="F14" s="23">
        <v>3000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11" t="s">
        <v>19</v>
      </c>
      <c r="C17" s="100" t="s">
        <v>16</v>
      </c>
      <c r="D17" s="101"/>
      <c r="E17" s="42">
        <v>781.83</v>
      </c>
      <c r="F17" s="23">
        <v>2480</v>
      </c>
      <c r="G17" s="24">
        <f t="shared" si="0"/>
        <v>1938938.4000000001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11"/>
      <c r="C18" s="100" t="s">
        <v>17</v>
      </c>
      <c r="D18" s="101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34"/>
      <c r="C19" s="135" t="s">
        <v>18</v>
      </c>
      <c r="D19" s="135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21" t="s">
        <v>36</v>
      </c>
      <c r="B20" s="122"/>
      <c r="C20" s="122"/>
      <c r="D20" s="123"/>
      <c r="E20" s="14">
        <f>SUM(E10:E15)</f>
        <v>130.31</v>
      </c>
      <c r="F20" s="26"/>
      <c r="G20" s="27">
        <f>SUM(G10:G15)</f>
        <v>501693.5</v>
      </c>
      <c r="H20" s="130" t="s">
        <v>21</v>
      </c>
      <c r="I20" s="52">
        <f>SUM(I10:I15)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SUM(E17:E19)</f>
        <v>781.83</v>
      </c>
      <c r="F21" s="16"/>
      <c r="G21" s="28">
        <f>SUM(G17:G19)</f>
        <v>1938938.4000000001</v>
      </c>
      <c r="H21" s="131"/>
      <c r="I21" s="51">
        <f>SUM(I17:I19)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912.1400000000001</v>
      </c>
      <c r="F22" s="16"/>
      <c r="G22" s="29">
        <f>SUM(G20:G21)</f>
        <v>2440631.9000000004</v>
      </c>
      <c r="H22" s="132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RopI62R5Nqcy/rEddSwxeR519/J704rZJmiaNSAsrfgxyKxjZvWN//pyDss2/UgrsTEcysq4XUYzMYog3uaiBA==" saltValue="V9Ki+gc6/X3X/+3BZDspfw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4">
        <v>2.25</v>
      </c>
      <c r="F13" s="23">
        <v>7531.34</v>
      </c>
      <c r="G13" s="24">
        <f t="shared" si="0"/>
        <v>16945.514999999999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119.4</v>
      </c>
      <c r="F20" s="23">
        <v>3850</v>
      </c>
      <c r="G20" s="24">
        <f t="shared" si="0"/>
        <v>459690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0</v>
      </c>
      <c r="F21" s="23">
        <v>3000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870.04</v>
      </c>
      <c r="F24" s="23">
        <v>2480</v>
      </c>
      <c r="G24" s="24">
        <f t="shared" si="0"/>
        <v>2157699.1999999997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SUM(E10:E23)</f>
        <v>121.65</v>
      </c>
      <c r="F27" s="26"/>
      <c r="G27" s="27">
        <f>SUM(G10:G23)</f>
        <v>476635.51500000001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SUM(E24:E26)</f>
        <v>870.04</v>
      </c>
      <c r="F28" s="16"/>
      <c r="G28" s="28">
        <f>SUM(G24:G26)</f>
        <v>2157699.1999999997</v>
      </c>
      <c r="H28" s="118"/>
      <c r="I28" s="51">
        <f>SUM(I24:I26)</f>
        <v>0</v>
      </c>
    </row>
    <row r="29" spans="1:16" ht="15.75" thickBot="1" x14ac:dyDescent="0.3">
      <c r="A29" s="148" t="s">
        <v>20</v>
      </c>
      <c r="B29" s="149"/>
      <c r="C29" s="149"/>
      <c r="D29" s="149"/>
      <c r="E29" s="65">
        <f>SUM(E27:E28)</f>
        <v>991.68999999999994</v>
      </c>
      <c r="F29" s="65"/>
      <c r="G29" s="66">
        <f>SUM(G27:G28)</f>
        <v>2634334.7149999999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jq4PqE2wlXW0nYNjXXUsGIwUtiD3qhywUN2YncLc9i9+BySUEtGqn/RhmRlwH2/kLkH0QPlLBp1K6Dhf4nfbTw==" saltValue="FrsJ55fajXl6YMfl73C/8Q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16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4">
        <v>10.52</v>
      </c>
      <c r="F12" s="23">
        <v>11341.91</v>
      </c>
      <c r="G12" s="24">
        <f t="shared" si="0"/>
        <v>119316.89319999999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4">
        <v>10.52</v>
      </c>
      <c r="F13" s="23">
        <v>7531.34</v>
      </c>
      <c r="G13" s="24">
        <f t="shared" si="0"/>
        <v>79229.696800000005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4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>F17*E17</f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ref="G18:G33" si="2">F18*E18</f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4">
        <v>0</v>
      </c>
      <c r="F19" s="23">
        <v>5120.5</v>
      </c>
      <c r="G19" s="24">
        <f t="shared" si="2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3.19</v>
      </c>
      <c r="F20" s="23">
        <v>3850</v>
      </c>
      <c r="G20" s="24">
        <f t="shared" si="2"/>
        <v>12281.5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4">
        <v>5.27</v>
      </c>
      <c r="F21" s="23">
        <v>3000</v>
      </c>
      <c r="G21" s="24">
        <f t="shared" si="2"/>
        <v>15809.999999999998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2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2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35</v>
      </c>
      <c r="C24" s="106"/>
      <c r="D24" s="22" t="s">
        <v>10</v>
      </c>
      <c r="E24" s="42">
        <v>0</v>
      </c>
      <c r="F24" s="23">
        <v>11756.25</v>
      </c>
      <c r="G24" s="24">
        <f t="shared" si="2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2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0</v>
      </c>
      <c r="F26" s="23">
        <v>5289.16</v>
      </c>
      <c r="G26" s="24">
        <f t="shared" si="2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4">
        <v>6.29</v>
      </c>
      <c r="F27" s="23">
        <v>3776.66</v>
      </c>
      <c r="G27" s="24">
        <f t="shared" si="2"/>
        <v>23755.1914</v>
      </c>
      <c r="H27" s="55"/>
      <c r="I27" s="43">
        <f t="shared" si="1"/>
        <v>0</v>
      </c>
    </row>
    <row r="28" spans="1:16" x14ac:dyDescent="0.25">
      <c r="A28" s="21">
        <v>19</v>
      </c>
      <c r="B28" s="120" t="s">
        <v>19</v>
      </c>
      <c r="C28" s="146" t="s">
        <v>16</v>
      </c>
      <c r="D28" s="147"/>
      <c r="E28" s="42">
        <v>126.76</v>
      </c>
      <c r="F28" s="23">
        <v>2480</v>
      </c>
      <c r="G28" s="24">
        <f t="shared" si="2"/>
        <v>314364.79999999999</v>
      </c>
      <c r="H28" s="55"/>
      <c r="I28" s="43">
        <f t="shared" si="1"/>
        <v>0</v>
      </c>
    </row>
    <row r="29" spans="1:16" x14ac:dyDescent="0.25">
      <c r="A29" s="21">
        <v>20</v>
      </c>
      <c r="B29" s="144"/>
      <c r="C29" s="146" t="s">
        <v>17</v>
      </c>
      <c r="D29" s="147"/>
      <c r="E29" s="42">
        <v>0</v>
      </c>
      <c r="F29" s="23">
        <v>1965.21</v>
      </c>
      <c r="G29" s="24">
        <f t="shared" si="2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5"/>
      <c r="C30" s="100" t="s">
        <v>18</v>
      </c>
      <c r="D30" s="100"/>
      <c r="E30" s="45">
        <v>0</v>
      </c>
      <c r="F30" s="46">
        <v>1755.58</v>
      </c>
      <c r="G30" s="24">
        <f t="shared" si="2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46" t="s">
        <v>16</v>
      </c>
      <c r="D31" s="147"/>
      <c r="E31" s="42">
        <v>95.5</v>
      </c>
      <c r="F31" s="23">
        <v>1570</v>
      </c>
      <c r="G31" s="24">
        <f t="shared" si="2"/>
        <v>149935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5" t="s">
        <v>17</v>
      </c>
      <c r="D32" s="150"/>
      <c r="E32" s="67">
        <v>0</v>
      </c>
      <c r="F32" s="68">
        <v>1177.23</v>
      </c>
      <c r="G32" s="24">
        <f t="shared" si="2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00" t="s">
        <v>18</v>
      </c>
      <c r="D33" s="100"/>
      <c r="E33" s="45">
        <v>0</v>
      </c>
      <c r="F33" s="46">
        <v>928.16</v>
      </c>
      <c r="G33" s="24">
        <f t="shared" si="2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51.449999999999996</v>
      </c>
      <c r="F34" s="26"/>
      <c r="G34" s="27">
        <f>SUM(G10:G27)</f>
        <v>320790.30580000003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222.26</v>
      </c>
      <c r="F35" s="16"/>
      <c r="G35" s="28">
        <f>SUM(G28:G32)</f>
        <v>464299.8</v>
      </c>
      <c r="H35" s="118"/>
      <c r="I35" s="5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273.70999999999998</v>
      </c>
      <c r="F36" s="16"/>
      <c r="G36" s="29">
        <f>SUM(G34:G35)</f>
        <v>785090.10580000002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mhO80pKVp9PwuMfRN21WGe0qkJKBX5ml3se+IoZe47LfM4qC96Pd/a831Uv6tzOcLxnquVB6Q5imyMWRrNH+Cg==" saltValue="eMxWHR0GpLqRw/vnWNo9H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4">
        <v>0.28999999999999998</v>
      </c>
      <c r="F12" s="23">
        <v>11341.91</v>
      </c>
      <c r="G12" s="24">
        <f t="shared" si="0"/>
        <v>3289.1538999999998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4">
        <v>0.28999999999999998</v>
      </c>
      <c r="F13" s="23">
        <v>7531.34</v>
      </c>
      <c r="G13" s="24">
        <f t="shared" si="0"/>
        <v>2184.0886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4">
        <v>0.28999999999999998</v>
      </c>
      <c r="F14" s="23">
        <v>4495.34</v>
      </c>
      <c r="G14" s="24">
        <f t="shared" si="0"/>
        <v>1303.6486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4">
        <v>49.13</v>
      </c>
      <c r="F19" s="23">
        <v>5120.5</v>
      </c>
      <c r="G19" s="24">
        <f t="shared" si="0"/>
        <v>251570.16500000001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49.13</v>
      </c>
      <c r="F20" s="23">
        <v>3850</v>
      </c>
      <c r="G20" s="24">
        <f t="shared" si="0"/>
        <v>189150.5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4">
        <v>49.13</v>
      </c>
      <c r="F21" s="23">
        <v>3000</v>
      </c>
      <c r="G21" s="24">
        <f t="shared" si="0"/>
        <v>147390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35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4">
        <v>6.49</v>
      </c>
      <c r="F26" s="23">
        <v>5289.16</v>
      </c>
      <c r="G26" s="24">
        <f t="shared" si="0"/>
        <v>34326.648399999998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4">
        <v>12.97</v>
      </c>
      <c r="F27" s="23">
        <v>3776.66</v>
      </c>
      <c r="G27" s="24">
        <f t="shared" si="0"/>
        <v>48983.280200000001</v>
      </c>
      <c r="H27" s="55"/>
      <c r="I27" s="43">
        <f t="shared" si="1"/>
        <v>0</v>
      </c>
    </row>
    <row r="28" spans="1:16" x14ac:dyDescent="0.25">
      <c r="A28" s="21">
        <v>19</v>
      </c>
      <c r="B28" s="120" t="s">
        <v>19</v>
      </c>
      <c r="C28" s="146" t="s">
        <v>16</v>
      </c>
      <c r="D28" s="147"/>
      <c r="E28" s="42">
        <v>321.66000000000003</v>
      </c>
      <c r="F28" s="23">
        <v>2480</v>
      </c>
      <c r="G28" s="24">
        <f t="shared" si="0"/>
        <v>797716.8</v>
      </c>
      <c r="H28" s="55"/>
      <c r="I28" s="43">
        <f t="shared" si="1"/>
        <v>0</v>
      </c>
    </row>
    <row r="29" spans="1:16" x14ac:dyDescent="0.25">
      <c r="A29" s="21">
        <v>20</v>
      </c>
      <c r="B29" s="144"/>
      <c r="C29" s="146" t="s">
        <v>17</v>
      </c>
      <c r="D29" s="147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5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46" t="s">
        <v>16</v>
      </c>
      <c r="D31" s="147"/>
      <c r="E31" s="42">
        <v>90.81</v>
      </c>
      <c r="F31" s="23">
        <v>1570</v>
      </c>
      <c r="G31" s="24">
        <f t="shared" si="0"/>
        <v>142571.70000000001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5" t="s">
        <v>17</v>
      </c>
      <c r="D32" s="150"/>
      <c r="E32" s="67">
        <v>0</v>
      </c>
      <c r="F32" s="68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00" t="s">
        <v>18</v>
      </c>
      <c r="D33" s="100"/>
      <c r="E33" s="45">
        <v>0</v>
      </c>
      <c r="F33" s="46">
        <v>928.16</v>
      </c>
      <c r="G33" s="24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167.72</v>
      </c>
      <c r="F34" s="26"/>
      <c r="G34" s="27">
        <f>SUM(G10:G27)</f>
        <v>678197.48470000003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SUM(E28:E33)</f>
        <v>412.47</v>
      </c>
      <c r="F35" s="16"/>
      <c r="G35" s="28">
        <f>SUM(G28:G33)</f>
        <v>940288.5</v>
      </c>
      <c r="H35" s="118"/>
      <c r="I35" s="51">
        <f>SUM(I28:I33)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580.19000000000005</v>
      </c>
      <c r="F36" s="16"/>
      <c r="G36" s="29">
        <f>SUM(G34:G35)</f>
        <v>1618485.9846999999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DEzup56GDHBRSZVu5DlsMu1M0Z/IOECFS4OWrn4pLdZhHXxjlTYEhFxciNKKCX+uLJ1karnz/Wj36NJUXtVLEA==" saltValue="akAEtgKoN1FDo6+SwbKNY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FF1F-1681-464D-BDC6-10D5DBA6B04F}">
  <sheetPr codeName="Sheet23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4">
        <v>15.1</v>
      </c>
      <c r="F11" s="23">
        <v>13321</v>
      </c>
      <c r="G11" s="24">
        <f t="shared" ref="G11:G33" si="0">F11*E11</f>
        <v>201147.1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4">
        <v>46.8</v>
      </c>
      <c r="F12" s="23">
        <v>11341.91</v>
      </c>
      <c r="G12" s="24">
        <f t="shared" si="0"/>
        <v>530801.38799999992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4">
        <v>64.150000000000006</v>
      </c>
      <c r="F13" s="23">
        <v>7531.34</v>
      </c>
      <c r="G13" s="24">
        <f t="shared" si="0"/>
        <v>483135.46100000007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4">
        <v>110.19</v>
      </c>
      <c r="F14" s="23">
        <v>4495.34</v>
      </c>
      <c r="G14" s="24">
        <f t="shared" si="0"/>
        <v>495341.51459999999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4">
        <v>5.49</v>
      </c>
      <c r="F19" s="23">
        <v>5120.5</v>
      </c>
      <c r="G19" s="24">
        <f t="shared" si="0"/>
        <v>28111.545000000002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5.49</v>
      </c>
      <c r="F20" s="23">
        <v>3850</v>
      </c>
      <c r="G20" s="24">
        <f t="shared" si="0"/>
        <v>21136.5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4">
        <v>16.48</v>
      </c>
      <c r="F21" s="23">
        <v>3000</v>
      </c>
      <c r="G21" s="24">
        <f t="shared" si="0"/>
        <v>49440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35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4">
        <v>0</v>
      </c>
      <c r="F26" s="23">
        <v>5289.16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4">
        <v>35.61</v>
      </c>
      <c r="F27" s="23">
        <v>3776.66</v>
      </c>
      <c r="G27" s="24">
        <f t="shared" si="0"/>
        <v>134486.86259999999</v>
      </c>
      <c r="H27" s="55"/>
      <c r="I27" s="43">
        <f t="shared" si="1"/>
        <v>0</v>
      </c>
    </row>
    <row r="28" spans="1:16" x14ac:dyDescent="0.25">
      <c r="A28" s="21">
        <v>19</v>
      </c>
      <c r="B28" s="120" t="s">
        <v>19</v>
      </c>
      <c r="C28" s="146" t="s">
        <v>16</v>
      </c>
      <c r="D28" s="147"/>
      <c r="E28" s="42">
        <v>545.05999999999995</v>
      </c>
      <c r="F28" s="23">
        <v>2480</v>
      </c>
      <c r="G28" s="24">
        <f t="shared" si="0"/>
        <v>1351748.7999999998</v>
      </c>
      <c r="H28" s="55"/>
      <c r="I28" s="43">
        <f t="shared" si="1"/>
        <v>0</v>
      </c>
    </row>
    <row r="29" spans="1:16" x14ac:dyDescent="0.25">
      <c r="A29" s="21">
        <v>20</v>
      </c>
      <c r="B29" s="144"/>
      <c r="C29" s="146" t="s">
        <v>17</v>
      </c>
      <c r="D29" s="147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5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46" t="s">
        <v>16</v>
      </c>
      <c r="D31" s="147"/>
      <c r="E31" s="42">
        <v>367.43</v>
      </c>
      <c r="F31" s="23">
        <v>1570</v>
      </c>
      <c r="G31" s="24">
        <f t="shared" si="0"/>
        <v>576865.1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5" t="s">
        <v>17</v>
      </c>
      <c r="D32" s="150"/>
      <c r="E32" s="67">
        <v>0</v>
      </c>
      <c r="F32" s="68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00" t="s">
        <v>18</v>
      </c>
      <c r="D33" s="100"/>
      <c r="E33" s="45">
        <v>0</v>
      </c>
      <c r="F33" s="46">
        <v>928.16</v>
      </c>
      <c r="G33" s="24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299.31000000000006</v>
      </c>
      <c r="F34" s="26"/>
      <c r="G34" s="27">
        <f>SUM(G10:G27)</f>
        <v>1943600.3711999999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SUM(E28:E33)</f>
        <v>912.49</v>
      </c>
      <c r="F35" s="16"/>
      <c r="G35" s="28">
        <f>SUM(G28:G33)</f>
        <v>1928613.9</v>
      </c>
      <c r="H35" s="118"/>
      <c r="I35" s="51">
        <f>SUM(I28:I33)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1211.8000000000002</v>
      </c>
      <c r="F36" s="16"/>
      <c r="G36" s="29">
        <f>SUM(G34:G35)</f>
        <v>3872214.2711999998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OBOG2fYNkChSPBdUUgg2Yv5tSCx7rLp6VSZDYLgz7dympaOYiS1cS0yxaqdHzlr2nREw8vZWEaESrMEsZz+WAQ==" saltValue="p5xDE07Y1LH5OKywBcZAXA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20-25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53">
        <v>4.8</v>
      </c>
      <c r="F10" s="19">
        <v>16966.59</v>
      </c>
      <c r="G10" s="20">
        <f t="shared" ref="G10:G30" si="0">F10*E10</f>
        <v>81439.631999999998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14.4</v>
      </c>
      <c r="F11" s="23">
        <v>9550.75</v>
      </c>
      <c r="G11" s="24">
        <f t="shared" si="0"/>
        <v>137530.80000000002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38.409999999999997</v>
      </c>
      <c r="F12" s="23">
        <v>5120.5</v>
      </c>
      <c r="G12" s="24">
        <f t="shared" si="0"/>
        <v>196678.40499999997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43.21</v>
      </c>
      <c r="F13" s="23">
        <v>3850</v>
      </c>
      <c r="G13" s="24">
        <f t="shared" si="0"/>
        <v>166358.5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52.81</v>
      </c>
      <c r="F14" s="23">
        <v>3000</v>
      </c>
      <c r="G14" s="24">
        <f t="shared" si="0"/>
        <v>158430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34</v>
      </c>
      <c r="C17" s="100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32.57</v>
      </c>
      <c r="F19" s="23">
        <v>5072.84</v>
      </c>
      <c r="G19" s="24">
        <f t="shared" si="0"/>
        <v>165222.3988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39.81</v>
      </c>
      <c r="F20" s="23">
        <v>3695.09</v>
      </c>
      <c r="G20" s="24">
        <f t="shared" si="0"/>
        <v>147101.53290000002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35</v>
      </c>
      <c r="C21" s="100"/>
      <c r="D21" s="22" t="s">
        <v>10</v>
      </c>
      <c r="E21" s="44">
        <v>2.59</v>
      </c>
      <c r="F21" s="23">
        <v>11756.25</v>
      </c>
      <c r="G21" s="24">
        <f t="shared" si="0"/>
        <v>30448.6875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4">
        <v>7.77</v>
      </c>
      <c r="F22" s="23">
        <v>8143.66</v>
      </c>
      <c r="G22" s="24">
        <f t="shared" si="0"/>
        <v>63276.238199999993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4">
        <v>41.46</v>
      </c>
      <c r="F23" s="23">
        <v>5289.16</v>
      </c>
      <c r="G23" s="24">
        <f t="shared" si="0"/>
        <v>219288.5736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51.82</v>
      </c>
      <c r="F24" s="23">
        <v>3776.66</v>
      </c>
      <c r="G24" s="24">
        <f t="shared" si="0"/>
        <v>195706.52119999999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 t="s">
        <v>19</v>
      </c>
      <c r="C25" s="100" t="s">
        <v>16</v>
      </c>
      <c r="D25" s="100"/>
      <c r="E25" s="42">
        <v>326.83</v>
      </c>
      <c r="F25" s="23">
        <v>2480</v>
      </c>
      <c r="G25" s="24">
        <f t="shared" si="0"/>
        <v>810538.39999999991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17</v>
      </c>
      <c r="D26" s="100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/>
      <c r="C27" s="100" t="s">
        <v>18</v>
      </c>
      <c r="D27" s="100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47</v>
      </c>
      <c r="C28" s="100" t="s">
        <v>16</v>
      </c>
      <c r="D28" s="101"/>
      <c r="E28" s="42">
        <v>198.03</v>
      </c>
      <c r="F28" s="23">
        <v>1570</v>
      </c>
      <c r="G28" s="24">
        <f t="shared" si="0"/>
        <v>310907.09999999998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4"/>
      <c r="C30" s="135" t="s">
        <v>18</v>
      </c>
      <c r="D30" s="135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21" t="s">
        <v>36</v>
      </c>
      <c r="B31" s="151"/>
      <c r="C31" s="151"/>
      <c r="D31" s="152"/>
      <c r="E31" s="14">
        <f>SUM(E10:E24)</f>
        <v>329.65</v>
      </c>
      <c r="F31" s="26"/>
      <c r="G31" s="27">
        <f>SUM(G10:G24)</f>
        <v>1561481.2892000002</v>
      </c>
      <c r="H31" s="117" t="s">
        <v>21</v>
      </c>
      <c r="I31" s="52">
        <f>SUM(I10:I24)</f>
        <v>0</v>
      </c>
    </row>
    <row r="32" spans="1:16" ht="15" customHeight="1" thickBot="1" x14ac:dyDescent="0.3">
      <c r="A32" s="124" t="s">
        <v>37</v>
      </c>
      <c r="B32" s="153"/>
      <c r="C32" s="153"/>
      <c r="D32" s="154"/>
      <c r="E32" s="15">
        <f>SUM(E25:E30)</f>
        <v>524.86</v>
      </c>
      <c r="F32" s="16"/>
      <c r="G32" s="28">
        <f>SUM(G25:G30)</f>
        <v>1121445.5</v>
      </c>
      <c r="H32" s="118"/>
      <c r="I32" s="51">
        <f>SUM(I25:I30)</f>
        <v>0</v>
      </c>
    </row>
    <row r="33" spans="1:9" ht="15" customHeight="1" thickBot="1" x14ac:dyDescent="0.3">
      <c r="A33" s="148" t="s">
        <v>20</v>
      </c>
      <c r="B33" s="155"/>
      <c r="C33" s="155"/>
      <c r="D33" s="155"/>
      <c r="E33" s="16">
        <f>SUM(E31:E32)</f>
        <v>854.51</v>
      </c>
      <c r="F33" s="16"/>
      <c r="G33" s="29">
        <f>SUM(G31:G32)</f>
        <v>2682926.7892000005</v>
      </c>
      <c r="H33" s="119"/>
      <c r="I33" s="30">
        <f>SUM(I31:I32)</f>
        <v>0</v>
      </c>
    </row>
    <row r="34" spans="1:9" ht="27.75" customHeight="1" x14ac:dyDescent="0.25">
      <c r="A34" s="116" t="s">
        <v>24</v>
      </c>
      <c r="B34" s="116"/>
      <c r="C34" s="116"/>
      <c r="D34" s="116"/>
      <c r="E34" s="116"/>
      <c r="F34" s="116"/>
      <c r="G34" s="116"/>
      <c r="H34" s="116"/>
      <c r="I34" s="116"/>
    </row>
    <row r="36" spans="1:9" x14ac:dyDescent="0.25">
      <c r="F36" s="112" t="s">
        <v>32</v>
      </c>
      <c r="G36" s="112"/>
      <c r="H36" s="112"/>
      <c r="I36" s="112"/>
    </row>
  </sheetData>
  <sheetProtection algorithmName="SHA-512" hashValue="zziSaKGWjdN5I8KKgGhtvPhzY/MgogcoqLDIas2J/Vlr6G5O1AAdW3ZNZr8HPHG9D0P7qVHUlMrWTP8g8Ko93g==" saltValue="WSE2f3x31yAuVxQEsVyBJ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396E-457F-42CD-8AE3-1C779FD86C54}">
  <sheetPr codeName="Sheet25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53">
        <v>0</v>
      </c>
      <c r="F10" s="19">
        <v>16966.59</v>
      </c>
      <c r="G10" s="20">
        <f t="shared" ref="G10:G30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0</v>
      </c>
      <c r="F11" s="23">
        <v>9550.75</v>
      </c>
      <c r="G11" s="24">
        <f t="shared" si="0"/>
        <v>0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11.71</v>
      </c>
      <c r="F12" s="23">
        <v>5120.5</v>
      </c>
      <c r="G12" s="24">
        <f t="shared" si="0"/>
        <v>59961.055000000008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23.43</v>
      </c>
      <c r="F13" s="23">
        <v>3850</v>
      </c>
      <c r="G13" s="24">
        <f t="shared" si="0"/>
        <v>90205.5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35.14</v>
      </c>
      <c r="F14" s="23">
        <v>3000</v>
      </c>
      <c r="G14" s="24">
        <f t="shared" si="0"/>
        <v>105420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34</v>
      </c>
      <c r="C17" s="100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1.88</v>
      </c>
      <c r="F19" s="23">
        <v>5072.84</v>
      </c>
      <c r="G19" s="24">
        <f t="shared" si="0"/>
        <v>9536.9391999999989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2.2999999999999998</v>
      </c>
      <c r="F20" s="23">
        <v>3695.09</v>
      </c>
      <c r="G20" s="24">
        <f t="shared" si="0"/>
        <v>8498.7070000000003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35</v>
      </c>
      <c r="C21" s="100"/>
      <c r="D21" s="22" t="s">
        <v>10</v>
      </c>
      <c r="E21" s="44">
        <v>3.45</v>
      </c>
      <c r="F21" s="23">
        <v>11756.25</v>
      </c>
      <c r="G21" s="24">
        <f t="shared" si="0"/>
        <v>40559.0625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4">
        <v>6.9</v>
      </c>
      <c r="F22" s="23">
        <v>8143.66</v>
      </c>
      <c r="G22" s="24">
        <f t="shared" si="0"/>
        <v>56191.254000000001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4">
        <v>62.09</v>
      </c>
      <c r="F23" s="23">
        <v>5289.16</v>
      </c>
      <c r="G23" s="24">
        <f t="shared" si="0"/>
        <v>328403.94440000004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75.88</v>
      </c>
      <c r="F24" s="23">
        <v>3776.66</v>
      </c>
      <c r="G24" s="24">
        <f t="shared" si="0"/>
        <v>286572.9608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 t="s">
        <v>19</v>
      </c>
      <c r="C25" s="100" t="s">
        <v>16</v>
      </c>
      <c r="D25" s="100"/>
      <c r="E25" s="42">
        <v>907.88</v>
      </c>
      <c r="F25" s="23">
        <v>2480</v>
      </c>
      <c r="G25" s="24">
        <f t="shared" si="0"/>
        <v>2251542.4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17</v>
      </c>
      <c r="D26" s="100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/>
      <c r="C27" s="100" t="s">
        <v>18</v>
      </c>
      <c r="D27" s="100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47</v>
      </c>
      <c r="C28" s="100" t="s">
        <v>16</v>
      </c>
      <c r="D28" s="101"/>
      <c r="E28" s="42">
        <v>149.57</v>
      </c>
      <c r="F28" s="23">
        <v>1570</v>
      </c>
      <c r="G28" s="24">
        <f t="shared" si="0"/>
        <v>234824.9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4"/>
      <c r="C30" s="135" t="s">
        <v>18</v>
      </c>
      <c r="D30" s="135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56" t="s">
        <v>36</v>
      </c>
      <c r="B31" s="157"/>
      <c r="C31" s="157"/>
      <c r="D31" s="158"/>
      <c r="E31" s="35">
        <f>SUM(E10:E24)</f>
        <v>222.78</v>
      </c>
      <c r="F31" s="36"/>
      <c r="G31" s="37">
        <f>SUM(G10:G24)</f>
        <v>985349.42290000012</v>
      </c>
      <c r="H31" s="131" t="s">
        <v>21</v>
      </c>
      <c r="I31" s="69">
        <f>SUM(I10:I24)</f>
        <v>0</v>
      </c>
    </row>
    <row r="32" spans="1:16" ht="15" customHeight="1" thickBot="1" x14ac:dyDescent="0.3">
      <c r="A32" s="124" t="s">
        <v>37</v>
      </c>
      <c r="B32" s="153"/>
      <c r="C32" s="153"/>
      <c r="D32" s="154"/>
      <c r="E32" s="15">
        <f>SUM(E25:E30)</f>
        <v>1057.45</v>
      </c>
      <c r="F32" s="16"/>
      <c r="G32" s="28">
        <f>SUM(G25:G30)</f>
        <v>2486367.2999999998</v>
      </c>
      <c r="H32" s="131"/>
      <c r="I32" s="51">
        <f>SUM(I25:I30)</f>
        <v>0</v>
      </c>
    </row>
    <row r="33" spans="1:9" ht="15" customHeight="1" thickBot="1" x14ac:dyDescent="0.3">
      <c r="A33" s="148" t="s">
        <v>20</v>
      </c>
      <c r="B33" s="155"/>
      <c r="C33" s="155"/>
      <c r="D33" s="155"/>
      <c r="E33" s="16">
        <f>SUM(E31:E32)</f>
        <v>1280.23</v>
      </c>
      <c r="F33" s="16"/>
      <c r="G33" s="29">
        <f>SUM(G31:G32)</f>
        <v>3471716.7228999999</v>
      </c>
      <c r="H33" s="132"/>
      <c r="I33" s="30">
        <f>SUM(I31:I32)</f>
        <v>0</v>
      </c>
    </row>
    <row r="34" spans="1:9" ht="27.75" customHeight="1" x14ac:dyDescent="0.25">
      <c r="A34" s="116" t="s">
        <v>24</v>
      </c>
      <c r="B34" s="116"/>
      <c r="C34" s="116"/>
      <c r="D34" s="116"/>
      <c r="E34" s="116"/>
      <c r="F34" s="116"/>
      <c r="G34" s="116"/>
      <c r="H34" s="116"/>
      <c r="I34" s="116"/>
    </row>
    <row r="36" spans="1:9" x14ac:dyDescent="0.25">
      <c r="F36" s="112" t="s">
        <v>32</v>
      </c>
      <c r="G36" s="112"/>
      <c r="H36" s="112"/>
      <c r="I36" s="112"/>
    </row>
  </sheetData>
  <sheetProtection algorithmName="SHA-512" hashValue="Kl3oMofbtOUNK4nhBPWsbHivXfnBZSpO2ltSeDxhShZrgqPj3Zd4znr/5q+jStLvTSEQj5X00amxNEbuaQTr2Q==" saltValue="b4p3eK0CQJtwxkPNkmlkn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1883-6B61-49F1-A804-750B51BC4BDE}">
  <sheetPr codeName="Sheet26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53">
        <v>3.67</v>
      </c>
      <c r="F10" s="19">
        <v>16966.59</v>
      </c>
      <c r="G10" s="20">
        <f t="shared" ref="G10:G30" si="0">F10*E10</f>
        <v>62267.385300000002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11.05</v>
      </c>
      <c r="F11" s="23">
        <v>9550.75</v>
      </c>
      <c r="G11" s="24">
        <f t="shared" si="0"/>
        <v>105535.78750000001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51.52</v>
      </c>
      <c r="F12" s="23">
        <v>5120.5</v>
      </c>
      <c r="G12" s="24">
        <f t="shared" si="0"/>
        <v>263808.16000000003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66.28</v>
      </c>
      <c r="F13" s="23">
        <v>3850</v>
      </c>
      <c r="G13" s="24">
        <f t="shared" si="0"/>
        <v>255178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84.75</v>
      </c>
      <c r="F14" s="23">
        <v>3000</v>
      </c>
      <c r="G14" s="24">
        <f t="shared" si="0"/>
        <v>254250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34</v>
      </c>
      <c r="C17" s="100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40.049999999999997</v>
      </c>
      <c r="F19" s="23">
        <v>5072.84</v>
      </c>
      <c r="G19" s="24">
        <f t="shared" si="0"/>
        <v>203167.242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44.87</v>
      </c>
      <c r="F20" s="23">
        <v>3695.09</v>
      </c>
      <c r="G20" s="24">
        <f t="shared" si="0"/>
        <v>165798.68830000001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35</v>
      </c>
      <c r="C21" s="100"/>
      <c r="D21" s="22" t="s">
        <v>10</v>
      </c>
      <c r="E21" s="44">
        <v>1.84</v>
      </c>
      <c r="F21" s="23">
        <v>11756.25</v>
      </c>
      <c r="G21" s="24">
        <f t="shared" si="0"/>
        <v>21631.5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4">
        <v>6.03</v>
      </c>
      <c r="F22" s="23">
        <v>8143.66</v>
      </c>
      <c r="G22" s="24">
        <f t="shared" si="0"/>
        <v>49106.269800000002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4">
        <v>36.619999999999997</v>
      </c>
      <c r="F23" s="23">
        <v>5289.16</v>
      </c>
      <c r="G23" s="24">
        <f t="shared" si="0"/>
        <v>193689.03919999997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47.06</v>
      </c>
      <c r="F24" s="23">
        <v>3776.66</v>
      </c>
      <c r="G24" s="24">
        <f t="shared" si="0"/>
        <v>177729.61960000001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 t="s">
        <v>19</v>
      </c>
      <c r="C25" s="100" t="s">
        <v>16</v>
      </c>
      <c r="D25" s="100"/>
      <c r="E25" s="42">
        <v>925.16</v>
      </c>
      <c r="F25" s="23">
        <v>2480</v>
      </c>
      <c r="G25" s="24">
        <f t="shared" si="0"/>
        <v>2294396.7999999998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17</v>
      </c>
      <c r="D26" s="100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/>
      <c r="C27" s="100" t="s">
        <v>18</v>
      </c>
      <c r="D27" s="100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47</v>
      </c>
      <c r="C28" s="100" t="s">
        <v>16</v>
      </c>
      <c r="D28" s="101"/>
      <c r="E28" s="42">
        <v>283.82</v>
      </c>
      <c r="F28" s="23">
        <v>1570</v>
      </c>
      <c r="G28" s="24">
        <f t="shared" si="0"/>
        <v>445597.39999999997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21">
        <v>21</v>
      </c>
      <c r="B30" s="120"/>
      <c r="C30" s="113" t="s">
        <v>18</v>
      </c>
      <c r="D30" s="113"/>
      <c r="E30" s="48">
        <v>0</v>
      </c>
      <c r="F30" s="49">
        <v>928.16</v>
      </c>
      <c r="G30" s="70">
        <f t="shared" si="0"/>
        <v>0</v>
      </c>
      <c r="H30" s="64"/>
      <c r="I30" s="51">
        <f t="shared" si="1"/>
        <v>0</v>
      </c>
      <c r="O30" s="2"/>
      <c r="P30" s="2"/>
    </row>
    <row r="31" spans="1:16" ht="15" customHeight="1" x14ac:dyDescent="0.25">
      <c r="A31" s="121" t="s">
        <v>36</v>
      </c>
      <c r="B31" s="151"/>
      <c r="C31" s="151"/>
      <c r="D31" s="152"/>
      <c r="E31" s="14">
        <f>SUM(E10:E24)</f>
        <v>393.73999999999995</v>
      </c>
      <c r="F31" s="26"/>
      <c r="G31" s="27">
        <f>SUM(G10:G24)</f>
        <v>1752161.6917000001</v>
      </c>
      <c r="H31" s="117" t="s">
        <v>21</v>
      </c>
      <c r="I31" s="52">
        <f>SUM(I10:I24)</f>
        <v>0</v>
      </c>
    </row>
    <row r="32" spans="1:16" ht="15" customHeight="1" thickBot="1" x14ac:dyDescent="0.3">
      <c r="A32" s="124" t="s">
        <v>37</v>
      </c>
      <c r="B32" s="153"/>
      <c r="C32" s="153"/>
      <c r="D32" s="154"/>
      <c r="E32" s="15">
        <f>SUM(E25:E30)</f>
        <v>1208.98</v>
      </c>
      <c r="F32" s="16"/>
      <c r="G32" s="28">
        <f>SUM(G25:G30)</f>
        <v>2739994.1999999997</v>
      </c>
      <c r="H32" s="118"/>
      <c r="I32" s="51">
        <f>SUM(I25:I30)</f>
        <v>0</v>
      </c>
    </row>
    <row r="33" spans="1:9" ht="15" customHeight="1" thickBot="1" x14ac:dyDescent="0.3">
      <c r="A33" s="148" t="s">
        <v>20</v>
      </c>
      <c r="B33" s="155"/>
      <c r="C33" s="155"/>
      <c r="D33" s="155"/>
      <c r="E33" s="16">
        <f>SUM(E31:E32)</f>
        <v>1602.72</v>
      </c>
      <c r="F33" s="16"/>
      <c r="G33" s="29">
        <f>SUM(G31:G32)</f>
        <v>4492155.8916999996</v>
      </c>
      <c r="H33" s="119"/>
      <c r="I33" s="30">
        <f>SUM(I31:I32)</f>
        <v>0</v>
      </c>
    </row>
    <row r="34" spans="1:9" ht="27.75" customHeight="1" x14ac:dyDescent="0.25">
      <c r="A34" s="116" t="s">
        <v>24</v>
      </c>
      <c r="B34" s="116"/>
      <c r="C34" s="116"/>
      <c r="D34" s="116"/>
      <c r="E34" s="116"/>
      <c r="F34" s="116"/>
      <c r="G34" s="116"/>
      <c r="H34" s="116"/>
      <c r="I34" s="116"/>
    </row>
    <row r="36" spans="1:9" x14ac:dyDescent="0.25">
      <c r="F36" s="112" t="s">
        <v>32</v>
      </c>
      <c r="G36" s="112"/>
      <c r="H36" s="112"/>
      <c r="I36" s="112"/>
    </row>
  </sheetData>
  <sheetProtection algorithmName="SHA-512" hashValue="KKuIHbX490ZuAcBKOM11UcLgJP50brYHaV8hySXJXbCC3fuXJfMGSUYPnwCYJHgYgFmBU6xyHf6foJprPKpbmg==" saltValue="1DxBfprT5iIfY0+zCjBiB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34:I34"/>
    <mergeCell ref="F36:I36"/>
    <mergeCell ref="C29:D29"/>
    <mergeCell ref="C30:D30"/>
    <mergeCell ref="A31:D31"/>
    <mergeCell ref="A32:D32"/>
    <mergeCell ref="A33:D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B02F-F78F-4FBB-AD6E-3F51755DC6F7}">
  <sheetPr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53">
        <v>2.21</v>
      </c>
      <c r="F10" s="19">
        <v>16966.59</v>
      </c>
      <c r="G10" s="20">
        <f t="shared" ref="G10:G30" si="0">F10*E10</f>
        <v>37496.1639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4">
        <v>6.64</v>
      </c>
      <c r="F11" s="23">
        <v>9550.75</v>
      </c>
      <c r="G11" s="24">
        <f t="shared" si="0"/>
        <v>63416.979999999996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28.01</v>
      </c>
      <c r="F12" s="23">
        <v>5120.5</v>
      </c>
      <c r="G12" s="24">
        <f t="shared" si="0"/>
        <v>143425.20500000002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45.52</v>
      </c>
      <c r="F13" s="23">
        <v>3850</v>
      </c>
      <c r="G13" s="24">
        <f t="shared" si="0"/>
        <v>175252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69.78</v>
      </c>
      <c r="F14" s="23">
        <v>3000</v>
      </c>
      <c r="G14" s="24">
        <f t="shared" si="0"/>
        <v>209340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>H15*E15</f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34</v>
      </c>
      <c r="C17" s="100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1.37</v>
      </c>
      <c r="F19" s="23">
        <v>5072.84</v>
      </c>
      <c r="G19" s="24">
        <f t="shared" si="0"/>
        <v>6949.7908000000007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1.37</v>
      </c>
      <c r="F20" s="23">
        <v>3695.09</v>
      </c>
      <c r="G20" s="24">
        <f t="shared" si="0"/>
        <v>5062.2733000000007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 t="s">
        <v>35</v>
      </c>
      <c r="C21" s="100"/>
      <c r="D21" s="22" t="s">
        <v>10</v>
      </c>
      <c r="E21" s="44">
        <v>0</v>
      </c>
      <c r="F21" s="23">
        <v>11756.25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12</v>
      </c>
      <c r="E22" s="44">
        <v>1.01</v>
      </c>
      <c r="F22" s="23">
        <v>8143.66</v>
      </c>
      <c r="G22" s="24">
        <f t="shared" si="0"/>
        <v>8225.0966000000008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5</v>
      </c>
      <c r="E23" s="44">
        <v>19.16</v>
      </c>
      <c r="F23" s="23">
        <v>5289.16</v>
      </c>
      <c r="G23" s="24">
        <f t="shared" si="0"/>
        <v>101340.30559999999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/>
      <c r="C24" s="100"/>
      <c r="D24" s="22" t="s">
        <v>6</v>
      </c>
      <c r="E24" s="44">
        <v>22.65</v>
      </c>
      <c r="F24" s="23">
        <v>3776.66</v>
      </c>
      <c r="G24" s="24">
        <f t="shared" si="0"/>
        <v>85541.348999999987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 t="s">
        <v>19</v>
      </c>
      <c r="C25" s="100" t="s">
        <v>16</v>
      </c>
      <c r="D25" s="100"/>
      <c r="E25" s="42">
        <v>395.43</v>
      </c>
      <c r="F25" s="23">
        <v>2480</v>
      </c>
      <c r="G25" s="24">
        <f t="shared" si="0"/>
        <v>980666.4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17</v>
      </c>
      <c r="D26" s="100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/>
      <c r="C27" s="100" t="s">
        <v>18</v>
      </c>
      <c r="D27" s="100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47</v>
      </c>
      <c r="C28" s="100" t="s">
        <v>16</v>
      </c>
      <c r="D28" s="101"/>
      <c r="E28" s="42">
        <v>85.09</v>
      </c>
      <c r="F28" s="23">
        <v>1570</v>
      </c>
      <c r="G28" s="24">
        <f t="shared" si="0"/>
        <v>133591.30000000002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4"/>
      <c r="C30" s="135" t="s">
        <v>18</v>
      </c>
      <c r="D30" s="135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21" t="s">
        <v>36</v>
      </c>
      <c r="B31" s="151"/>
      <c r="C31" s="151"/>
      <c r="D31" s="152"/>
      <c r="E31" s="14">
        <f>SUM(E10:E24)</f>
        <v>197.72</v>
      </c>
      <c r="F31" s="26"/>
      <c r="G31" s="27">
        <f>SUM(G10:G24)</f>
        <v>836049.1642</v>
      </c>
      <c r="H31" s="117" t="s">
        <v>21</v>
      </c>
      <c r="I31" s="52">
        <f>SUM(I10:I24)</f>
        <v>0</v>
      </c>
    </row>
    <row r="32" spans="1:16" ht="15" customHeight="1" thickBot="1" x14ac:dyDescent="0.3">
      <c r="A32" s="124" t="s">
        <v>37</v>
      </c>
      <c r="B32" s="153"/>
      <c r="C32" s="153"/>
      <c r="D32" s="154"/>
      <c r="E32" s="15">
        <f>SUM(E25:E30)</f>
        <v>480.52</v>
      </c>
      <c r="F32" s="16"/>
      <c r="G32" s="28">
        <f>SUM(G25:G30)</f>
        <v>1114257.7</v>
      </c>
      <c r="H32" s="118"/>
      <c r="I32" s="51">
        <f>SUM(I25:I30)</f>
        <v>0</v>
      </c>
    </row>
    <row r="33" spans="1:9" ht="15" customHeight="1" thickBot="1" x14ac:dyDescent="0.3">
      <c r="A33" s="148" t="s">
        <v>20</v>
      </c>
      <c r="B33" s="155"/>
      <c r="C33" s="155"/>
      <c r="D33" s="155"/>
      <c r="E33" s="16">
        <f>SUM(E31:E32)</f>
        <v>678.24</v>
      </c>
      <c r="F33" s="16"/>
      <c r="G33" s="29">
        <f>SUM(G31:G32)</f>
        <v>1950306.8642</v>
      </c>
      <c r="H33" s="119"/>
      <c r="I33" s="30">
        <f>SUM(I31:I32)</f>
        <v>0</v>
      </c>
    </row>
    <row r="34" spans="1:9" ht="27.75" customHeight="1" x14ac:dyDescent="0.25">
      <c r="A34" s="116" t="s">
        <v>24</v>
      </c>
      <c r="B34" s="116"/>
      <c r="C34" s="116"/>
      <c r="D34" s="116"/>
      <c r="E34" s="116"/>
      <c r="F34" s="116"/>
      <c r="G34" s="116"/>
      <c r="H34" s="116"/>
      <c r="I34" s="116"/>
    </row>
    <row r="36" spans="1:9" x14ac:dyDescent="0.25">
      <c r="F36" s="112" t="s">
        <v>32</v>
      </c>
      <c r="G36" s="112"/>
      <c r="H36" s="112"/>
      <c r="I36" s="112"/>
    </row>
  </sheetData>
  <sheetProtection algorithmName="SHA-512" hashValue="uqIbKlCijek51r0qUW+I2IoxKBUoSSF8ONndOlaPB2Gs0VOk1xbmJRab6n4xYTSQnUo6a04443jgQwRFbKTR2g==" saltValue="H+PIjicEinWN9tkgVUqJ+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40EE-1CCF-4DB5-91A8-5D57960F1510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9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4</v>
      </c>
      <c r="E11" s="44">
        <v>1.73</v>
      </c>
      <c r="F11" s="23">
        <v>13321</v>
      </c>
      <c r="G11" s="24">
        <f t="shared" ref="G11:G37" si="0">F11*E11</f>
        <v>23045.329999999998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10.38</v>
      </c>
      <c r="F12" s="23">
        <v>11341.91</v>
      </c>
      <c r="G12" s="24">
        <f t="shared" si="0"/>
        <v>117729.0258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12.11</v>
      </c>
      <c r="F13" s="23">
        <v>7531.34</v>
      </c>
      <c r="G13" s="24">
        <f t="shared" si="0"/>
        <v>91204.527399999992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13.84</v>
      </c>
      <c r="F14" s="23">
        <v>4495.34</v>
      </c>
      <c r="G14" s="24">
        <f t="shared" si="0"/>
        <v>62215.505600000004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4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4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3.07</v>
      </c>
      <c r="F19" s="23">
        <v>5120.5</v>
      </c>
      <c r="G19" s="24">
        <f t="shared" si="0"/>
        <v>15719.934999999999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4.29</v>
      </c>
      <c r="F20" s="23">
        <v>3850</v>
      </c>
      <c r="G20" s="24">
        <f t="shared" si="0"/>
        <v>16516.5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4">
        <v>4.91</v>
      </c>
      <c r="F21" s="23">
        <v>3000</v>
      </c>
      <c r="G21" s="24">
        <f t="shared" si="0"/>
        <v>14730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34</v>
      </c>
      <c r="C24" s="100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4">
        <v>0.97</v>
      </c>
      <c r="F26" s="23">
        <v>5072.84</v>
      </c>
      <c r="G26" s="24">
        <f t="shared" si="0"/>
        <v>4920.6548000000003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1.45</v>
      </c>
      <c r="F27" s="23">
        <v>3695.09</v>
      </c>
      <c r="G27" s="24">
        <f t="shared" si="0"/>
        <v>5357.8805000000002</v>
      </c>
      <c r="H27" s="55"/>
      <c r="I27" s="43">
        <f t="shared" si="1"/>
        <v>0</v>
      </c>
    </row>
    <row r="28" spans="1:16" x14ac:dyDescent="0.25">
      <c r="A28" s="21">
        <v>19</v>
      </c>
      <c r="B28" s="100" t="s">
        <v>35</v>
      </c>
      <c r="C28" s="100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0"/>
      <c r="C29" s="100"/>
      <c r="D29" s="22" t="s">
        <v>12</v>
      </c>
      <c r="E29" s="44">
        <v>0.6</v>
      </c>
      <c r="F29" s="23">
        <v>8143.66</v>
      </c>
      <c r="G29" s="24">
        <f t="shared" si="0"/>
        <v>4886.1959999999999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0"/>
      <c r="C30" s="100"/>
      <c r="D30" s="22" t="s">
        <v>5</v>
      </c>
      <c r="E30" s="44">
        <v>9.9600000000000009</v>
      </c>
      <c r="F30" s="23">
        <v>5289.16</v>
      </c>
      <c r="G30" s="24">
        <f t="shared" si="0"/>
        <v>52680.033600000002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0"/>
      <c r="C31" s="100"/>
      <c r="D31" s="22" t="s">
        <v>6</v>
      </c>
      <c r="E31" s="44">
        <v>11.35</v>
      </c>
      <c r="F31" s="23">
        <v>3776.66</v>
      </c>
      <c r="G31" s="24">
        <f t="shared" si="0"/>
        <v>42865.091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 t="s">
        <v>19</v>
      </c>
      <c r="C32" s="100" t="s">
        <v>16</v>
      </c>
      <c r="D32" s="100"/>
      <c r="E32" s="42">
        <v>538.17999999999995</v>
      </c>
      <c r="F32" s="23">
        <v>2480</v>
      </c>
      <c r="G32" s="24">
        <f t="shared" si="0"/>
        <v>1334686.3999999999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0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11"/>
      <c r="C34" s="100" t="s">
        <v>18</v>
      </c>
      <c r="D34" s="100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11" t="s">
        <v>47</v>
      </c>
      <c r="C35" s="100" t="s">
        <v>16</v>
      </c>
      <c r="D35" s="101"/>
      <c r="E35" s="42">
        <v>89.08</v>
      </c>
      <c r="F35" s="23">
        <v>1570</v>
      </c>
      <c r="G35" s="24">
        <f t="shared" si="0"/>
        <v>139855.6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11"/>
      <c r="C36" s="100" t="s">
        <v>17</v>
      </c>
      <c r="D36" s="101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120"/>
      <c r="C37" s="113" t="s">
        <v>18</v>
      </c>
      <c r="D37" s="113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121" t="s">
        <v>36</v>
      </c>
      <c r="B38" s="151"/>
      <c r="C38" s="151"/>
      <c r="D38" s="152"/>
      <c r="E38" s="14">
        <f>SUM(E10:E31)</f>
        <v>74.66</v>
      </c>
      <c r="F38" s="26"/>
      <c r="G38" s="27">
        <f>SUM(G10:G31)</f>
        <v>451870.67970000004</v>
      </c>
      <c r="H38" s="117" t="s">
        <v>21</v>
      </c>
      <c r="I38" s="52">
        <f>SUM(I10:I31)</f>
        <v>0</v>
      </c>
    </row>
    <row r="39" spans="1:9" ht="15" customHeight="1" thickBot="1" x14ac:dyDescent="0.3">
      <c r="A39" s="124" t="s">
        <v>37</v>
      </c>
      <c r="B39" s="153"/>
      <c r="C39" s="153"/>
      <c r="D39" s="154"/>
      <c r="E39" s="15">
        <f>SUM(E32:E37)</f>
        <v>627.26</v>
      </c>
      <c r="F39" s="16"/>
      <c r="G39" s="28">
        <f>SUM(G32:G37)</f>
        <v>1474542</v>
      </c>
      <c r="H39" s="118"/>
      <c r="I39" s="51">
        <f>SUM(I32:I37)</f>
        <v>0</v>
      </c>
    </row>
    <row r="40" spans="1:9" ht="15" customHeight="1" thickBot="1" x14ac:dyDescent="0.3">
      <c r="A40" s="148" t="s">
        <v>20</v>
      </c>
      <c r="B40" s="155"/>
      <c r="C40" s="155"/>
      <c r="D40" s="155"/>
      <c r="E40" s="16">
        <f>SUM(E38:E39)</f>
        <v>701.92</v>
      </c>
      <c r="F40" s="16"/>
      <c r="G40" s="29">
        <f>SUM(G38:G39)</f>
        <v>1926412.6797</v>
      </c>
      <c r="H40" s="119"/>
      <c r="I40" s="30">
        <f>SUM(I38:I39)</f>
        <v>0</v>
      </c>
    </row>
    <row r="41" spans="1:9" ht="27.75" customHeight="1" x14ac:dyDescent="0.25">
      <c r="A41" s="116" t="s">
        <v>24</v>
      </c>
      <c r="B41" s="116"/>
      <c r="C41" s="116"/>
      <c r="D41" s="116"/>
      <c r="E41" s="116"/>
      <c r="F41" s="116"/>
      <c r="G41" s="116"/>
      <c r="H41" s="116"/>
      <c r="I41" s="116"/>
    </row>
    <row r="43" spans="1:9" x14ac:dyDescent="0.25">
      <c r="F43" s="112" t="s">
        <v>32</v>
      </c>
      <c r="G43" s="112"/>
      <c r="H43" s="112"/>
      <c r="I43" s="112"/>
    </row>
  </sheetData>
  <sheetProtection algorithmName="SHA-512" hashValue="ypmeKifVOWRGyipZAsNobooDqMTIpgeRF5uwkHGXMs7xjWU2V/7J54qKrNKgD50g4DdITYrpDqso0/nYYbXBrQ==" saltValue="NQ+VWFGXH6CV4QuEk2HqRg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CD5F-B198-4100-AD75-AC85C1E02179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9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4</v>
      </c>
      <c r="E11" s="44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4">
        <v>2.38</v>
      </c>
      <c r="F12" s="23">
        <v>11341.91</v>
      </c>
      <c r="G12" s="24">
        <f t="shared" si="0"/>
        <v>26993.745799999997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4">
        <v>3.56</v>
      </c>
      <c r="F13" s="23">
        <v>7531.34</v>
      </c>
      <c r="G13" s="24">
        <f t="shared" si="0"/>
        <v>26811.570400000001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4">
        <v>4.16</v>
      </c>
      <c r="F14" s="23">
        <v>4495.34</v>
      </c>
      <c r="G14" s="24">
        <f t="shared" si="0"/>
        <v>18700.614400000002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4">
        <v>0.74</v>
      </c>
      <c r="F17" s="23">
        <v>16966.59</v>
      </c>
      <c r="G17" s="24">
        <f t="shared" si="0"/>
        <v>12555.276599999999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4">
        <v>4.3600000000000003</v>
      </c>
      <c r="F18" s="23">
        <v>9550.75</v>
      </c>
      <c r="G18" s="24">
        <f t="shared" si="0"/>
        <v>41641.270000000004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4">
        <v>36.96</v>
      </c>
      <c r="F19" s="23">
        <v>5120.5</v>
      </c>
      <c r="G19" s="24">
        <f t="shared" si="0"/>
        <v>189253.68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4">
        <v>47.31</v>
      </c>
      <c r="F20" s="23">
        <v>3850</v>
      </c>
      <c r="G20" s="24">
        <f t="shared" si="0"/>
        <v>182143.5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4">
        <v>61.43</v>
      </c>
      <c r="F21" s="23">
        <v>3000</v>
      </c>
      <c r="G21" s="24">
        <f t="shared" si="0"/>
        <v>184290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34</v>
      </c>
      <c r="C24" s="100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4">
        <v>3.62</v>
      </c>
      <c r="F26" s="23">
        <v>5072.84</v>
      </c>
      <c r="G26" s="24">
        <f t="shared" si="0"/>
        <v>18363.680800000002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4">
        <v>5.69</v>
      </c>
      <c r="F27" s="23">
        <v>3695.09</v>
      </c>
      <c r="G27" s="24">
        <f t="shared" si="0"/>
        <v>21025.062100000003</v>
      </c>
      <c r="H27" s="55"/>
      <c r="I27" s="43">
        <f t="shared" si="1"/>
        <v>0</v>
      </c>
    </row>
    <row r="28" spans="1:16" x14ac:dyDescent="0.25">
      <c r="A28" s="21">
        <v>19</v>
      </c>
      <c r="B28" s="100" t="s">
        <v>35</v>
      </c>
      <c r="C28" s="100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0"/>
      <c r="C29" s="100"/>
      <c r="D29" s="22" t="s">
        <v>12</v>
      </c>
      <c r="E29" s="44">
        <v>1.44</v>
      </c>
      <c r="F29" s="23">
        <v>8143.66</v>
      </c>
      <c r="G29" s="24">
        <f t="shared" si="0"/>
        <v>11726.8704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0"/>
      <c r="C30" s="100"/>
      <c r="D30" s="22" t="s">
        <v>5</v>
      </c>
      <c r="E30" s="44">
        <v>26.97</v>
      </c>
      <c r="F30" s="23">
        <v>5289.16</v>
      </c>
      <c r="G30" s="24">
        <f t="shared" si="0"/>
        <v>142648.6452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0"/>
      <c r="C31" s="100"/>
      <c r="D31" s="22" t="s">
        <v>6</v>
      </c>
      <c r="E31" s="44">
        <v>39.01</v>
      </c>
      <c r="F31" s="23">
        <v>3776.66</v>
      </c>
      <c r="G31" s="24">
        <f t="shared" si="0"/>
        <v>147327.50659999999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 t="s">
        <v>19</v>
      </c>
      <c r="C32" s="100" t="s">
        <v>16</v>
      </c>
      <c r="D32" s="100"/>
      <c r="E32" s="42">
        <v>830.4</v>
      </c>
      <c r="F32" s="23">
        <v>2480</v>
      </c>
      <c r="G32" s="24">
        <f t="shared" si="0"/>
        <v>2059392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17</v>
      </c>
      <c r="D33" s="100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11"/>
      <c r="C34" s="100" t="s">
        <v>18</v>
      </c>
      <c r="D34" s="100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11" t="s">
        <v>47</v>
      </c>
      <c r="C35" s="100" t="s">
        <v>16</v>
      </c>
      <c r="D35" s="101"/>
      <c r="E35" s="42">
        <v>182.1</v>
      </c>
      <c r="F35" s="23">
        <v>1570</v>
      </c>
      <c r="G35" s="24">
        <f t="shared" si="0"/>
        <v>285897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11"/>
      <c r="C36" s="100" t="s">
        <v>17</v>
      </c>
      <c r="D36" s="101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120"/>
      <c r="C37" s="113" t="s">
        <v>18</v>
      </c>
      <c r="D37" s="113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121" t="s">
        <v>36</v>
      </c>
      <c r="B38" s="151"/>
      <c r="C38" s="151"/>
      <c r="D38" s="152"/>
      <c r="E38" s="14">
        <f>SUM(E10:E31)</f>
        <v>237.63</v>
      </c>
      <c r="F38" s="26"/>
      <c r="G38" s="27">
        <f>SUM(G10:G31)</f>
        <v>1023481.4223</v>
      </c>
      <c r="H38" s="117" t="s">
        <v>21</v>
      </c>
      <c r="I38" s="52">
        <f>SUM(I10:I31)</f>
        <v>0</v>
      </c>
    </row>
    <row r="39" spans="1:9" ht="15" customHeight="1" thickBot="1" x14ac:dyDescent="0.3">
      <c r="A39" s="124" t="s">
        <v>37</v>
      </c>
      <c r="B39" s="153"/>
      <c r="C39" s="153"/>
      <c r="D39" s="154"/>
      <c r="E39" s="15">
        <f>SUM(E32:E37)</f>
        <v>1012.5</v>
      </c>
      <c r="F39" s="16"/>
      <c r="G39" s="28">
        <f>SUM(G32:G37)</f>
        <v>2345289</v>
      </c>
      <c r="H39" s="118"/>
      <c r="I39" s="51">
        <f>SUM(I32:I37)</f>
        <v>0</v>
      </c>
    </row>
    <row r="40" spans="1:9" ht="15" customHeight="1" thickBot="1" x14ac:dyDescent="0.3">
      <c r="A40" s="148" t="s">
        <v>20</v>
      </c>
      <c r="B40" s="155"/>
      <c r="C40" s="155"/>
      <c r="D40" s="155"/>
      <c r="E40" s="16">
        <f>SUM(E38:E39)</f>
        <v>1250.1300000000001</v>
      </c>
      <c r="F40" s="16"/>
      <c r="G40" s="29">
        <f>SUM(G38:G39)</f>
        <v>3368770.4222999997</v>
      </c>
      <c r="H40" s="119"/>
      <c r="I40" s="30">
        <f>SUM(I38:I39)</f>
        <v>0</v>
      </c>
    </row>
    <row r="41" spans="1:9" ht="27.75" customHeight="1" x14ac:dyDescent="0.25">
      <c r="A41" s="116" t="s">
        <v>24</v>
      </c>
      <c r="B41" s="116"/>
      <c r="C41" s="116"/>
      <c r="D41" s="116"/>
      <c r="E41" s="116"/>
      <c r="F41" s="116"/>
      <c r="G41" s="116"/>
      <c r="H41" s="116"/>
      <c r="I41" s="116"/>
    </row>
    <row r="43" spans="1:9" x14ac:dyDescent="0.25">
      <c r="F43" s="112" t="s">
        <v>32</v>
      </c>
      <c r="G43" s="112"/>
      <c r="H43" s="112"/>
      <c r="I43" s="112"/>
    </row>
  </sheetData>
  <sheetProtection algorithmName="SHA-512" hashValue="UMJd1KESCxAVRiG/DqdrPwD2CY4/TkmzinJ8HCB15+KD48O+JXCY9s7L/85wdMUYWPVCQhne28oqd6+H2HQAJQ==" saltValue="1MT2YSpN4xucqMk+drxsDg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72A2-BFA6-497D-9556-A6DC867FDCC2}">
  <sheetPr>
    <pageSetUpPr fitToPage="1"/>
  </sheetPr>
  <dimension ref="A1:P34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0</v>
      </c>
      <c r="F11" s="23">
        <v>13321</v>
      </c>
      <c r="G11" s="24">
        <f t="shared" ref="G11:G28" si="0">F11*E11</f>
        <v>0</v>
      </c>
      <c r="H11" s="55"/>
      <c r="I11" s="43">
        <f t="shared" ref="I11:I28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8.89</v>
      </c>
      <c r="F12" s="23">
        <v>11341.91</v>
      </c>
      <c r="G12" s="24">
        <f t="shared" si="0"/>
        <v>100829.57990000001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2">
        <v>8.89</v>
      </c>
      <c r="F13" s="23">
        <v>7531.34</v>
      </c>
      <c r="G13" s="24">
        <f t="shared" si="0"/>
        <v>66953.612600000008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8.89</v>
      </c>
      <c r="F14" s="23">
        <v>4495.34</v>
      </c>
      <c r="G14" s="24">
        <f t="shared" si="0"/>
        <v>39963.572600000007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44</v>
      </c>
      <c r="C17" s="106"/>
      <c r="D17" s="22" t="s">
        <v>10</v>
      </c>
      <c r="E17" s="42">
        <v>0</v>
      </c>
      <c r="F17" s="23">
        <v>12582.16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9464.59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</v>
      </c>
      <c r="F19" s="23">
        <v>6534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14.15</v>
      </c>
      <c r="F20" s="23">
        <v>5072.84</v>
      </c>
      <c r="G20" s="24">
        <f t="shared" si="0"/>
        <v>71780.686000000002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0</v>
      </c>
      <c r="F21" s="23">
        <v>3695.09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9"/>
      <c r="C22" s="110"/>
      <c r="D22" s="22" t="s">
        <v>45</v>
      </c>
      <c r="E22" s="42">
        <v>0</v>
      </c>
      <c r="F22" s="23">
        <v>2751.84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11" t="s">
        <v>19</v>
      </c>
      <c r="C23" s="100" t="s">
        <v>16</v>
      </c>
      <c r="D23" s="101"/>
      <c r="E23" s="42">
        <v>231.1</v>
      </c>
      <c r="F23" s="23">
        <v>2480</v>
      </c>
      <c r="G23" s="24">
        <f t="shared" si="0"/>
        <v>573128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/>
      <c r="C24" s="100" t="s">
        <v>17</v>
      </c>
      <c r="D24" s="101"/>
      <c r="E24" s="42">
        <v>0</v>
      </c>
      <c r="F24" s="23">
        <v>1965.21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0" t="s">
        <v>18</v>
      </c>
      <c r="D25" s="100"/>
      <c r="E25" s="45">
        <v>0</v>
      </c>
      <c r="F25" s="46">
        <v>1755.58</v>
      </c>
      <c r="G25" s="58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 t="s">
        <v>47</v>
      </c>
      <c r="C26" s="100" t="s">
        <v>16</v>
      </c>
      <c r="D26" s="101"/>
      <c r="E26" s="42">
        <v>11.42</v>
      </c>
      <c r="F26" s="23">
        <v>1570</v>
      </c>
      <c r="G26" s="24">
        <f t="shared" si="0"/>
        <v>17929.400000000001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/>
      <c r="C27" s="100" t="s">
        <v>17</v>
      </c>
      <c r="D27" s="101"/>
      <c r="E27" s="42">
        <v>0</v>
      </c>
      <c r="F27" s="23">
        <v>1177.23</v>
      </c>
      <c r="G27" s="24">
        <f t="shared" si="0"/>
        <v>0</v>
      </c>
      <c r="H27" s="55"/>
      <c r="I27" s="43">
        <f t="shared" si="1"/>
        <v>0</v>
      </c>
    </row>
    <row r="28" spans="1:16" ht="15.75" thickBot="1" x14ac:dyDescent="0.3">
      <c r="A28" s="21">
        <v>19</v>
      </c>
      <c r="B28" s="120"/>
      <c r="C28" s="113" t="s">
        <v>18</v>
      </c>
      <c r="D28" s="113"/>
      <c r="E28" s="48">
        <v>0</v>
      </c>
      <c r="F28" s="49">
        <v>928.16</v>
      </c>
      <c r="G28" s="50">
        <f t="shared" si="0"/>
        <v>0</v>
      </c>
      <c r="H28" s="64"/>
      <c r="I28" s="51">
        <f t="shared" si="1"/>
        <v>0</v>
      </c>
    </row>
    <row r="29" spans="1:16" x14ac:dyDescent="0.25">
      <c r="A29" s="121" t="s">
        <v>36</v>
      </c>
      <c r="B29" s="122"/>
      <c r="C29" s="122"/>
      <c r="D29" s="123"/>
      <c r="E29" s="14">
        <f>SUM(E10:E22)</f>
        <v>40.82</v>
      </c>
      <c r="F29" s="26"/>
      <c r="G29" s="27">
        <f>SUM(G10:G22)</f>
        <v>279527.45110000001</v>
      </c>
      <c r="H29" s="117" t="s">
        <v>21</v>
      </c>
      <c r="I29" s="52">
        <f>SUM(I10:I22)</f>
        <v>0</v>
      </c>
      <c r="O29" s="2"/>
      <c r="P29" s="2"/>
    </row>
    <row r="30" spans="1:16" ht="15.75" thickBot="1" x14ac:dyDescent="0.3">
      <c r="A30" s="124" t="s">
        <v>37</v>
      </c>
      <c r="B30" s="125"/>
      <c r="C30" s="125"/>
      <c r="D30" s="126"/>
      <c r="E30" s="15">
        <f>SUM(E23:E27)</f>
        <v>242.51999999999998</v>
      </c>
      <c r="F30" s="16"/>
      <c r="G30" s="28">
        <f>SUM(G23:G27)</f>
        <v>591057.4</v>
      </c>
      <c r="H30" s="118"/>
      <c r="I30" s="51">
        <f>SUM(I23:I27)</f>
        <v>0</v>
      </c>
      <c r="O30" s="2"/>
      <c r="P30" s="2"/>
    </row>
    <row r="31" spans="1:16" ht="15" customHeight="1" thickBot="1" x14ac:dyDescent="0.3">
      <c r="A31" s="114" t="s">
        <v>20</v>
      </c>
      <c r="B31" s="115"/>
      <c r="C31" s="115"/>
      <c r="D31" s="115"/>
      <c r="E31" s="16">
        <f>SUM(E29:E30)</f>
        <v>283.33999999999997</v>
      </c>
      <c r="F31" s="16"/>
      <c r="G31" s="29">
        <f>SUM(G29:G30)</f>
        <v>870584.85110000009</v>
      </c>
      <c r="H31" s="119"/>
      <c r="I31" s="30">
        <f>SUM(I29:I30)</f>
        <v>0</v>
      </c>
    </row>
    <row r="32" spans="1:16" ht="27.75" customHeight="1" x14ac:dyDescent="0.25">
      <c r="A32" s="116" t="s">
        <v>24</v>
      </c>
      <c r="B32" s="116"/>
      <c r="C32" s="116"/>
      <c r="D32" s="116"/>
      <c r="E32" s="116"/>
      <c r="F32" s="116"/>
      <c r="G32" s="116"/>
      <c r="H32" s="116"/>
      <c r="I32" s="116"/>
    </row>
    <row r="34" spans="6:9" x14ac:dyDescent="0.25">
      <c r="F34" s="112" t="s">
        <v>32</v>
      </c>
      <c r="G34" s="112"/>
      <c r="H34" s="112"/>
      <c r="I34" s="112"/>
    </row>
  </sheetData>
  <sheetProtection algorithmName="SHA-512" hashValue="CRzuy9l+tnGjnrIqDTBIyXOinPGueEk+DPNaJy+8sQYxumIy4DUNUTD3OhJcd8K8xat4hFrFsEwy4L9tJEh1rQ==" saltValue="t6B9mRmrtQ6e9taT+zQAi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9:H31"/>
    <mergeCell ref="C28:D28"/>
    <mergeCell ref="A29:D29"/>
    <mergeCell ref="A30:D30"/>
    <mergeCell ref="A31:D31"/>
    <mergeCell ref="A32:I32"/>
    <mergeCell ref="F34:I34"/>
    <mergeCell ref="B10:C16"/>
    <mergeCell ref="B17:C22"/>
    <mergeCell ref="B23:B25"/>
    <mergeCell ref="C23:D23"/>
    <mergeCell ref="C24:D24"/>
    <mergeCell ref="C25:D25"/>
    <mergeCell ref="B26:B28"/>
    <mergeCell ref="C26:D26"/>
    <mergeCell ref="C27:D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A1B0-4F24-478E-AAF9-59E179ED64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3.89</v>
      </c>
      <c r="F11" s="23">
        <v>13321</v>
      </c>
      <c r="G11" s="24">
        <f t="shared" ref="G11:G29" si="0">F11*E11</f>
        <v>51818.69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3.89</v>
      </c>
      <c r="F12" s="23">
        <v>11341.91</v>
      </c>
      <c r="G12" s="24">
        <f t="shared" si="0"/>
        <v>44120.029900000001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2">
        <v>13.61</v>
      </c>
      <c r="F13" s="23">
        <v>7531.34</v>
      </c>
      <c r="G13" s="24">
        <f t="shared" si="0"/>
        <v>102501.5374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15.55</v>
      </c>
      <c r="F14" s="23">
        <v>4495.34</v>
      </c>
      <c r="G14" s="24">
        <f t="shared" si="0"/>
        <v>69902.537000000011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1"/>
      <c r="D17" s="22" t="s">
        <v>10</v>
      </c>
      <c r="E17" s="42">
        <v>2.63</v>
      </c>
      <c r="F17" s="23">
        <v>16966.59</v>
      </c>
      <c r="G17" s="24">
        <f t="shared" si="0"/>
        <v>44622.131699999998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1"/>
      <c r="C18" s="101"/>
      <c r="D18" s="22" t="s">
        <v>12</v>
      </c>
      <c r="E18" s="42">
        <v>19.309999999999999</v>
      </c>
      <c r="F18" s="23">
        <v>9550.75</v>
      </c>
      <c r="G18" s="24">
        <f t="shared" si="0"/>
        <v>184424.98249999998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1"/>
      <c r="C19" s="101"/>
      <c r="D19" s="22" t="s">
        <v>5</v>
      </c>
      <c r="E19" s="42">
        <v>43.9</v>
      </c>
      <c r="F19" s="23">
        <v>5120.5</v>
      </c>
      <c r="G19" s="24">
        <f t="shared" si="0"/>
        <v>224789.94999999998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1"/>
      <c r="C20" s="101"/>
      <c r="D20" s="22" t="s">
        <v>6</v>
      </c>
      <c r="E20" s="42">
        <v>57.94</v>
      </c>
      <c r="F20" s="23">
        <v>3850</v>
      </c>
      <c r="G20" s="24">
        <f t="shared" si="0"/>
        <v>223069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1"/>
      <c r="C21" s="101"/>
      <c r="D21" s="22" t="s">
        <v>7</v>
      </c>
      <c r="E21" s="42">
        <v>62.33</v>
      </c>
      <c r="F21" s="23">
        <v>3000</v>
      </c>
      <c r="G21" s="24">
        <f t="shared" si="0"/>
        <v>186990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1"/>
      <c r="C22" s="101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1"/>
      <c r="C23" s="101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 t="s">
        <v>19</v>
      </c>
      <c r="C24" s="100" t="s">
        <v>16</v>
      </c>
      <c r="D24" s="101"/>
      <c r="E24" s="42">
        <v>833.49</v>
      </c>
      <c r="F24" s="23">
        <v>2480</v>
      </c>
      <c r="G24" s="24">
        <f t="shared" si="0"/>
        <v>2067055.2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0" t="s">
        <v>17</v>
      </c>
      <c r="D25" s="101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10.35</v>
      </c>
      <c r="F27" s="23">
        <v>1570</v>
      </c>
      <c r="G27" s="24">
        <f t="shared" si="0"/>
        <v>16249.5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20"/>
      <c r="C29" s="113" t="s">
        <v>18</v>
      </c>
      <c r="D29" s="113"/>
      <c r="E29" s="48">
        <v>0</v>
      </c>
      <c r="F29" s="49">
        <v>928.16</v>
      </c>
      <c r="G29" s="50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SUM(E10:E23)</f>
        <v>223.05</v>
      </c>
      <c r="F30" s="26"/>
      <c r="G30" s="27">
        <f>SUM(G10:G23)</f>
        <v>1132238.8585000001</v>
      </c>
      <c r="H30" s="117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SUM(E24:E28)</f>
        <v>843.84</v>
      </c>
      <c r="F31" s="16"/>
      <c r="G31" s="28">
        <f>SUM(G24:G28)</f>
        <v>2083304.7</v>
      </c>
      <c r="H31" s="118"/>
      <c r="I31" s="51">
        <f>SUM(I24:I28)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1066.8900000000001</v>
      </c>
      <c r="F32" s="16"/>
      <c r="G32" s="29">
        <f>SUM(G30:G31)</f>
        <v>3215543.5585000003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DHqxz7+/teDj4ceo5KpiKAJYWWqIOw/5/if6cQVzhhB/GgocyPDT7NEMU6kmprK2kks9Zl8DvGUFzZU208FRWA==" saltValue="uZVM5e89pdnNYL2UpbUcf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1CFB-8D50-45D5-8330-5E52D41351A9}">
  <sheetPr>
    <pageSetUpPr fitToPage="1"/>
  </sheetPr>
  <dimension ref="A1:P1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6" t="s">
        <v>19</v>
      </c>
      <c r="C10" s="99" t="s">
        <v>16</v>
      </c>
      <c r="D10" s="133"/>
      <c r="E10" s="41">
        <v>260.43</v>
      </c>
      <c r="F10" s="19">
        <v>2480</v>
      </c>
      <c r="G10" s="20">
        <f t="shared" ref="G10:G12" si="0">F10*E10</f>
        <v>645866.4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11"/>
      <c r="C11" s="100" t="s">
        <v>17</v>
      </c>
      <c r="D11" s="101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4"/>
      <c r="C12" s="135" t="s">
        <v>18</v>
      </c>
      <c r="D12" s="135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21" t="s">
        <v>36</v>
      </c>
      <c r="B13" s="122"/>
      <c r="C13" s="122"/>
      <c r="D13" s="123"/>
      <c r="E13" s="14">
        <v>0</v>
      </c>
      <c r="F13" s="26"/>
      <c r="G13" s="27">
        <v>0</v>
      </c>
      <c r="H13" s="117" t="s">
        <v>21</v>
      </c>
      <c r="I13" s="52">
        <v>0</v>
      </c>
      <c r="O13" s="2"/>
      <c r="P13" s="2"/>
    </row>
    <row r="14" spans="1:16" ht="15.75" thickBot="1" x14ac:dyDescent="0.3">
      <c r="A14" s="124" t="s">
        <v>37</v>
      </c>
      <c r="B14" s="125"/>
      <c r="C14" s="125"/>
      <c r="D14" s="126"/>
      <c r="E14" s="15">
        <f>SUM(E10:E12)</f>
        <v>260.43</v>
      </c>
      <c r="F14" s="16"/>
      <c r="G14" s="28">
        <f>SUM(G10:G12)</f>
        <v>645866.4</v>
      </c>
      <c r="H14" s="118"/>
      <c r="I14" s="51">
        <f>SUM(I10:I12)</f>
        <v>0</v>
      </c>
      <c r="O14" s="2"/>
      <c r="P14" s="2"/>
    </row>
    <row r="15" spans="1:16" ht="15.75" thickBot="1" x14ac:dyDescent="0.3">
      <c r="A15" s="114" t="s">
        <v>20</v>
      </c>
      <c r="B15" s="115"/>
      <c r="C15" s="115"/>
      <c r="D15" s="115"/>
      <c r="E15" s="16">
        <f>SUM(E13:E14)</f>
        <v>260.43</v>
      </c>
      <c r="F15" s="16"/>
      <c r="G15" s="29">
        <f>SUM(G13:G14)</f>
        <v>645866.4</v>
      </c>
      <c r="H15" s="119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0iBYna0RduEr1Q0yjlpVCs2vmCaca4UktKzi80dKalnm6oMxhTCKbgUVD+DoAOyolDiiTND1fvlckjtq8oZMSw==" saltValue="0cssQGzQ9tH8qRXcfiiTbw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13:H15"/>
    <mergeCell ref="F18:I18"/>
    <mergeCell ref="B10:B12"/>
    <mergeCell ref="C10:D10"/>
    <mergeCell ref="C11:D11"/>
    <mergeCell ref="C12:D12"/>
    <mergeCell ref="A13:D13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F2FC-7DAA-4086-8422-09DEAC598C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11</v>
      </c>
      <c r="C10" s="99"/>
      <c r="D10" s="18" t="s">
        <v>10</v>
      </c>
      <c r="E10" s="41">
        <v>5.82</v>
      </c>
      <c r="F10" s="19">
        <v>16966.59</v>
      </c>
      <c r="G10" s="20">
        <f t="shared" ref="G10:G29" si="0">F10*E10</f>
        <v>98745.553800000009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12</v>
      </c>
      <c r="E11" s="42">
        <v>23.3</v>
      </c>
      <c r="F11" s="23">
        <v>9550.75</v>
      </c>
      <c r="G11" s="24">
        <f t="shared" si="0"/>
        <v>222532.47500000001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2">
        <v>29.12</v>
      </c>
      <c r="F12" s="23">
        <v>5120.5</v>
      </c>
      <c r="G12" s="24">
        <f t="shared" si="0"/>
        <v>149108.96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2">
        <v>58.24</v>
      </c>
      <c r="F13" s="23">
        <v>3850</v>
      </c>
      <c r="G13" s="24">
        <f t="shared" si="0"/>
        <v>224224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2">
        <v>58.24</v>
      </c>
      <c r="F14" s="23">
        <v>3000</v>
      </c>
      <c r="G14" s="24">
        <f t="shared" si="0"/>
        <v>174720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13</v>
      </c>
      <c r="C17" s="100"/>
      <c r="D17" s="22" t="s">
        <v>10</v>
      </c>
      <c r="E17" s="57">
        <v>0</v>
      </c>
      <c r="F17" s="23">
        <v>7110.59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5</v>
      </c>
      <c r="E18" s="42">
        <v>0.72</v>
      </c>
      <c r="F18" s="23">
        <v>4620</v>
      </c>
      <c r="G18" s="24">
        <f t="shared" si="0"/>
        <v>3326.4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6</v>
      </c>
      <c r="E19" s="42">
        <v>0.72</v>
      </c>
      <c r="F19" s="23">
        <v>3583.25</v>
      </c>
      <c r="G19" s="24">
        <f t="shared" si="0"/>
        <v>2579.94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 t="s">
        <v>35</v>
      </c>
      <c r="C20" s="100"/>
      <c r="D20" s="22" t="s">
        <v>10</v>
      </c>
      <c r="E20" s="42">
        <v>0</v>
      </c>
      <c r="F20" s="23">
        <v>11756.25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12</v>
      </c>
      <c r="E21" s="42">
        <v>0.45</v>
      </c>
      <c r="F21" s="23">
        <v>8143.66</v>
      </c>
      <c r="G21" s="24">
        <f t="shared" si="0"/>
        <v>3664.6469999999999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5</v>
      </c>
      <c r="E22" s="42">
        <v>1.81</v>
      </c>
      <c r="F22" s="23">
        <v>5289.16</v>
      </c>
      <c r="G22" s="24">
        <f t="shared" si="0"/>
        <v>9573.3796000000002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6</v>
      </c>
      <c r="E23" s="42">
        <v>2.2599999999999998</v>
      </c>
      <c r="F23" s="23">
        <v>3776.66</v>
      </c>
      <c r="G23" s="24">
        <f t="shared" si="0"/>
        <v>8535.2515999999996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 t="s">
        <v>19</v>
      </c>
      <c r="C24" s="100" t="s">
        <v>16</v>
      </c>
      <c r="D24" s="101"/>
      <c r="E24" s="42">
        <v>331.09</v>
      </c>
      <c r="F24" s="23">
        <v>2480</v>
      </c>
      <c r="G24" s="24">
        <f t="shared" si="0"/>
        <v>821103.2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0" t="s">
        <v>17</v>
      </c>
      <c r="D25" s="101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11"/>
      <c r="C26" s="100" t="s">
        <v>18</v>
      </c>
      <c r="D26" s="100"/>
      <c r="E26" s="45">
        <v>0</v>
      </c>
      <c r="F26" s="46">
        <v>1755.58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14.68</v>
      </c>
      <c r="F27" s="23">
        <v>1570</v>
      </c>
      <c r="G27" s="24">
        <f t="shared" si="0"/>
        <v>23047.599999999999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34">
        <v>20</v>
      </c>
      <c r="B29" s="134"/>
      <c r="C29" s="135" t="s">
        <v>18</v>
      </c>
      <c r="D29" s="135"/>
      <c r="E29" s="60">
        <v>0</v>
      </c>
      <c r="F29" s="61">
        <v>928.16</v>
      </c>
      <c r="G29" s="62">
        <f t="shared" si="0"/>
        <v>0</v>
      </c>
      <c r="H29" s="59"/>
      <c r="I29" s="63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SUM(E10:E23)</f>
        <v>180.67999999999998</v>
      </c>
      <c r="F30" s="26"/>
      <c r="G30" s="27">
        <f>SUM(G10:G23)</f>
        <v>897010.60699999996</v>
      </c>
      <c r="H30" s="117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SUM(E24:E28)</f>
        <v>345.77</v>
      </c>
      <c r="F31" s="16"/>
      <c r="G31" s="28">
        <f>SUM(G24:G28)</f>
        <v>844150.79999999993</v>
      </c>
      <c r="H31" s="118"/>
      <c r="I31" s="51">
        <f>SUM(I24:I28)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526.44999999999993</v>
      </c>
      <c r="F32" s="16"/>
      <c r="G32" s="29">
        <f>SUM(G30:G31)</f>
        <v>1741161.4069999999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yhEv2U9Dc+mcNLOyYgMp0LNtzWxTLcT/4hCNjI0iJ6ww09k6ofMkwJdrtvRUbnVdGT6HaAYDUgtD/sSIwd+7Ww==" saltValue="4ET9K8jGtggP4seJ8hQIm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8:D28"/>
    <mergeCell ref="C29:D29"/>
    <mergeCell ref="A30:D30"/>
    <mergeCell ref="A31:D31"/>
    <mergeCell ref="A32:D32"/>
    <mergeCell ref="A33:I33"/>
    <mergeCell ref="F35:I35"/>
    <mergeCell ref="B10:C16"/>
    <mergeCell ref="B17:C19"/>
    <mergeCell ref="B20:C23"/>
    <mergeCell ref="B24:B26"/>
    <mergeCell ref="C24:D24"/>
    <mergeCell ref="C25:D25"/>
    <mergeCell ref="C26:D26"/>
    <mergeCell ref="B27:B29"/>
    <mergeCell ref="C27:D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30-25
</oddHead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1B0F-F797-416D-BFD2-040C3A5434EB}">
  <sheetPr>
    <pageSetUpPr fitToPage="1"/>
  </sheetPr>
  <dimension ref="A1:P4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0.91</v>
      </c>
      <c r="F11" s="23">
        <v>13321</v>
      </c>
      <c r="G11" s="24">
        <f t="shared" ref="G11:G36" si="0">F11*E11</f>
        <v>12122.11</v>
      </c>
      <c r="H11" s="55"/>
      <c r="I11" s="43">
        <f t="shared" ref="I11:I36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2.2799999999999998</v>
      </c>
      <c r="F12" s="23">
        <v>11341.91</v>
      </c>
      <c r="G12" s="24">
        <f t="shared" si="0"/>
        <v>25859.554799999998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2">
        <v>4.5599999999999996</v>
      </c>
      <c r="F13" s="23">
        <v>7531.34</v>
      </c>
      <c r="G13" s="24">
        <f t="shared" si="0"/>
        <v>34342.910400000001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5.92</v>
      </c>
      <c r="F14" s="23">
        <v>4495.34</v>
      </c>
      <c r="G14" s="24">
        <f t="shared" si="0"/>
        <v>26612.412800000002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0.89</v>
      </c>
      <c r="F19" s="23">
        <v>5120.5</v>
      </c>
      <c r="G19" s="24">
        <f t="shared" si="0"/>
        <v>4557.2449999999999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2">
        <v>2.2200000000000002</v>
      </c>
      <c r="F20" s="23">
        <v>3850</v>
      </c>
      <c r="G20" s="24">
        <f t="shared" si="0"/>
        <v>8547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2">
        <v>3.55</v>
      </c>
      <c r="F21" s="23">
        <v>3000</v>
      </c>
      <c r="G21" s="24">
        <f t="shared" si="0"/>
        <v>10650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13</v>
      </c>
      <c r="C24" s="100"/>
      <c r="D24" s="22" t="s">
        <v>10</v>
      </c>
      <c r="E24" s="57">
        <v>0</v>
      </c>
      <c r="F24" s="23">
        <v>7110.59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5</v>
      </c>
      <c r="E25" s="42">
        <v>0</v>
      </c>
      <c r="F25" s="23">
        <v>4620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6</v>
      </c>
      <c r="E26" s="42">
        <v>0.6</v>
      </c>
      <c r="F26" s="23">
        <v>3583.25</v>
      </c>
      <c r="G26" s="24">
        <f t="shared" si="0"/>
        <v>2149.9499999999998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 t="s">
        <v>35</v>
      </c>
      <c r="C27" s="100"/>
      <c r="D27" s="22" t="s">
        <v>10</v>
      </c>
      <c r="E27" s="42">
        <v>0</v>
      </c>
      <c r="F27" s="23">
        <v>11756.25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0"/>
      <c r="C28" s="100"/>
      <c r="D28" s="22" t="s">
        <v>12</v>
      </c>
      <c r="E28" s="42">
        <v>0</v>
      </c>
      <c r="F28" s="23">
        <v>8143.66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0"/>
      <c r="C29" s="100"/>
      <c r="D29" s="22" t="s">
        <v>5</v>
      </c>
      <c r="E29" s="42">
        <v>4.3499999999999996</v>
      </c>
      <c r="F29" s="23">
        <v>5289.16</v>
      </c>
      <c r="G29" s="24">
        <f t="shared" si="0"/>
        <v>23007.845999999998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0"/>
      <c r="C30" s="100"/>
      <c r="D30" s="22" t="s">
        <v>6</v>
      </c>
      <c r="E30" s="42">
        <v>4.3499999999999996</v>
      </c>
      <c r="F30" s="23">
        <v>3776.66</v>
      </c>
      <c r="G30" s="24">
        <f t="shared" si="0"/>
        <v>16428.470999999998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19</v>
      </c>
      <c r="C31" s="100" t="s">
        <v>16</v>
      </c>
      <c r="D31" s="101"/>
      <c r="E31" s="42">
        <v>78.13</v>
      </c>
      <c r="F31" s="23">
        <v>2480</v>
      </c>
      <c r="G31" s="24">
        <f t="shared" si="0"/>
        <v>193762.4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1"/>
      <c r="E32" s="42">
        <v>0</v>
      </c>
      <c r="F32" s="23">
        <v>1965.21</v>
      </c>
      <c r="G32" s="24">
        <f t="shared" si="0"/>
        <v>0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11"/>
      <c r="C33" s="100" t="s">
        <v>18</v>
      </c>
      <c r="D33" s="100"/>
      <c r="E33" s="45">
        <v>0</v>
      </c>
      <c r="F33" s="46">
        <v>1755.58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11" t="s">
        <v>47</v>
      </c>
      <c r="C34" s="100" t="s">
        <v>16</v>
      </c>
      <c r="D34" s="101"/>
      <c r="E34" s="42">
        <v>65.23</v>
      </c>
      <c r="F34" s="23">
        <v>1570</v>
      </c>
      <c r="G34" s="24">
        <f t="shared" si="0"/>
        <v>102411.1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11"/>
      <c r="C35" s="100" t="s">
        <v>17</v>
      </c>
      <c r="D35" s="101"/>
      <c r="E35" s="42">
        <v>0</v>
      </c>
      <c r="F35" s="23">
        <v>1177.23</v>
      </c>
      <c r="G35" s="24">
        <f t="shared" si="0"/>
        <v>0</v>
      </c>
      <c r="H35" s="55"/>
      <c r="I35" s="43">
        <f t="shared" si="1"/>
        <v>0</v>
      </c>
    </row>
    <row r="36" spans="1:9" ht="15" customHeight="1" thickBot="1" x14ac:dyDescent="0.3">
      <c r="A36" s="47">
        <v>27</v>
      </c>
      <c r="B36" s="120"/>
      <c r="C36" s="113" t="s">
        <v>18</v>
      </c>
      <c r="D36" s="113"/>
      <c r="E36" s="48">
        <v>0</v>
      </c>
      <c r="F36" s="49">
        <v>928.16</v>
      </c>
      <c r="G36" s="50">
        <f t="shared" si="0"/>
        <v>0</v>
      </c>
      <c r="H36" s="64"/>
      <c r="I36" s="51">
        <f t="shared" si="1"/>
        <v>0</v>
      </c>
    </row>
    <row r="37" spans="1:9" ht="15" customHeight="1" x14ac:dyDescent="0.25">
      <c r="A37" s="121" t="s">
        <v>36</v>
      </c>
      <c r="B37" s="122"/>
      <c r="C37" s="122"/>
      <c r="D37" s="123"/>
      <c r="E37" s="14">
        <f>SUM(E10:E30)</f>
        <v>29.630000000000003</v>
      </c>
      <c r="F37" s="26"/>
      <c r="G37" s="27">
        <f>SUM(G10:G30)</f>
        <v>164277.49999999997</v>
      </c>
      <c r="H37" s="117" t="s">
        <v>21</v>
      </c>
      <c r="I37" s="52">
        <f>SUM(I10:I30)</f>
        <v>0</v>
      </c>
    </row>
    <row r="38" spans="1:9" ht="15" customHeight="1" thickBot="1" x14ac:dyDescent="0.3">
      <c r="A38" s="124" t="s">
        <v>37</v>
      </c>
      <c r="B38" s="125"/>
      <c r="C38" s="125"/>
      <c r="D38" s="126"/>
      <c r="E38" s="15">
        <f>SUM(E31:E35)</f>
        <v>143.36000000000001</v>
      </c>
      <c r="F38" s="16"/>
      <c r="G38" s="28">
        <f>SUM(G31:G35)</f>
        <v>296173.5</v>
      </c>
      <c r="H38" s="118"/>
      <c r="I38" s="51">
        <f>SUM(I31:I35)</f>
        <v>0</v>
      </c>
    </row>
    <row r="39" spans="1:9" ht="15" customHeight="1" thickBot="1" x14ac:dyDescent="0.3">
      <c r="A39" s="114" t="s">
        <v>20</v>
      </c>
      <c r="B39" s="115"/>
      <c r="C39" s="115"/>
      <c r="D39" s="115"/>
      <c r="E39" s="16">
        <f>SUM(E37:E38)</f>
        <v>172.99</v>
      </c>
      <c r="F39" s="16"/>
      <c r="G39" s="29">
        <f>SUM(G37:G38)</f>
        <v>460451</v>
      </c>
      <c r="H39" s="119"/>
      <c r="I39" s="30">
        <f>SUM(I37:I38)</f>
        <v>0</v>
      </c>
    </row>
    <row r="40" spans="1:9" ht="27.75" customHeight="1" x14ac:dyDescent="0.25">
      <c r="A40" s="116" t="s">
        <v>24</v>
      </c>
      <c r="B40" s="116"/>
      <c r="C40" s="116"/>
      <c r="D40" s="116"/>
      <c r="E40" s="116"/>
      <c r="F40" s="116"/>
      <c r="G40" s="116"/>
      <c r="H40" s="116"/>
      <c r="I40" s="116"/>
    </row>
    <row r="42" spans="1:9" x14ac:dyDescent="0.25">
      <c r="F42" s="112" t="s">
        <v>32</v>
      </c>
      <c r="G42" s="112"/>
      <c r="H42" s="112"/>
      <c r="I42" s="112"/>
    </row>
  </sheetData>
  <sheetProtection algorithmName="SHA-512" hashValue="BlRa+IppXkIzHd4GplOsfTl8zy9D+MBpjd4IWhvoItm7RYzPDbpoP1ynA5zlgGT/J3ZrWkMw50oOKuqbjkv0aw==" saltValue="SvpNZnbZzk0ZM0g7B6GxeQ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7:H39"/>
    <mergeCell ref="C34:D34"/>
    <mergeCell ref="C35:D35"/>
    <mergeCell ref="C36:D36"/>
    <mergeCell ref="A37:D37"/>
    <mergeCell ref="A38:D38"/>
    <mergeCell ref="A39:D39"/>
    <mergeCell ref="A40:I40"/>
    <mergeCell ref="F42:I42"/>
    <mergeCell ref="B10:C16"/>
    <mergeCell ref="B17:C23"/>
    <mergeCell ref="B24:C26"/>
    <mergeCell ref="B27:C30"/>
    <mergeCell ref="B31:B33"/>
    <mergeCell ref="C31:D31"/>
    <mergeCell ref="C32:D32"/>
    <mergeCell ref="C33:D33"/>
    <mergeCell ref="B34:B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0FFE-1585-4DB2-9CD3-FB81B9C718B9}">
  <sheetPr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2.17</v>
      </c>
      <c r="F12" s="23">
        <v>11341.91</v>
      </c>
      <c r="G12" s="24">
        <f t="shared" si="0"/>
        <v>24611.9447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2">
        <v>4.3499999999999996</v>
      </c>
      <c r="F13" s="23">
        <v>7531.34</v>
      </c>
      <c r="G13" s="24">
        <f t="shared" si="0"/>
        <v>32761.328999999998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2.17</v>
      </c>
      <c r="F14" s="23">
        <v>4495.34</v>
      </c>
      <c r="G14" s="24">
        <f t="shared" si="0"/>
        <v>9754.8878000000004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2">
        <v>2.6</v>
      </c>
      <c r="F20" s="23">
        <v>3850</v>
      </c>
      <c r="G20" s="24">
        <f t="shared" si="0"/>
        <v>10010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2">
        <v>2.6</v>
      </c>
      <c r="F21" s="23">
        <v>3000</v>
      </c>
      <c r="G21" s="24">
        <f t="shared" si="0"/>
        <v>7800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35</v>
      </c>
      <c r="C24" s="100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2">
        <v>1.46</v>
      </c>
      <c r="F26" s="23">
        <v>5289.16</v>
      </c>
      <c r="G26" s="24">
        <f t="shared" si="0"/>
        <v>7722.1735999999992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2">
        <v>1.46</v>
      </c>
      <c r="F27" s="23">
        <v>3776.66</v>
      </c>
      <c r="G27" s="24">
        <f t="shared" si="0"/>
        <v>5513.9236000000001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19</v>
      </c>
      <c r="C28" s="100" t="s">
        <v>16</v>
      </c>
      <c r="D28" s="101"/>
      <c r="E28" s="42">
        <v>78.010000000000005</v>
      </c>
      <c r="F28" s="23">
        <v>2480</v>
      </c>
      <c r="G28" s="24">
        <f t="shared" si="0"/>
        <v>193464.80000000002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18</v>
      </c>
      <c r="D30" s="100"/>
      <c r="E30" s="45">
        <v>0</v>
      </c>
      <c r="F30" s="46">
        <v>1755.58</v>
      </c>
      <c r="G30" s="24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00" t="s">
        <v>16</v>
      </c>
      <c r="D31" s="101"/>
      <c r="E31" s="42">
        <v>21.93</v>
      </c>
      <c r="F31" s="23">
        <v>1570</v>
      </c>
      <c r="G31" s="24">
        <f t="shared" si="0"/>
        <v>34430.1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1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120"/>
      <c r="C33" s="113" t="s">
        <v>18</v>
      </c>
      <c r="D33" s="113"/>
      <c r="E33" s="48">
        <v>0</v>
      </c>
      <c r="F33" s="49">
        <v>928.16</v>
      </c>
      <c r="G33" s="5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16.809999999999999</v>
      </c>
      <c r="F34" s="26"/>
      <c r="G34" s="27">
        <f>SUM(G10:G27)</f>
        <v>98174.258699999991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99.94</v>
      </c>
      <c r="F35" s="16"/>
      <c r="G35" s="28">
        <f>SUM(G28:G32)</f>
        <v>227894.90000000002</v>
      </c>
      <c r="H35" s="118"/>
      <c r="I35" s="5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116.75</v>
      </c>
      <c r="F36" s="16"/>
      <c r="G36" s="29">
        <f>SUM(G34:G35)</f>
        <v>326069.15870000003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KUceGNtNl5a2Cv1UzUqW9X70a2ZzrmQK6pSCIBgivGrxFguXbe8UesJ+M7exN+e9ZakbqMk7THN18cb/2+3HtQ==" saltValue="k7ldvzabTGHFnrsVQpXbX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0283-F68C-4197-8C7C-949A989F18E9}">
  <sheetPr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133"/>
      <c r="D10" s="18" t="s">
        <v>3</v>
      </c>
      <c r="E10" s="41">
        <v>0.37</v>
      </c>
      <c r="F10" s="19">
        <v>21967.91</v>
      </c>
      <c r="G10" s="20">
        <f>F10*E10</f>
        <v>8128.1266999999998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1"/>
      <c r="C11" s="101"/>
      <c r="D11" s="22" t="s">
        <v>4</v>
      </c>
      <c r="E11" s="42">
        <v>1.47</v>
      </c>
      <c r="F11" s="23">
        <v>13321</v>
      </c>
      <c r="G11" s="24">
        <f t="shared" ref="G11:G33" si="0">F11*E11</f>
        <v>19581.87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01"/>
      <c r="C12" s="101"/>
      <c r="D12" s="22" t="s">
        <v>5</v>
      </c>
      <c r="E12" s="42">
        <v>1.84</v>
      </c>
      <c r="F12" s="23">
        <v>11341.91</v>
      </c>
      <c r="G12" s="24">
        <f t="shared" si="0"/>
        <v>20869.114400000002</v>
      </c>
      <c r="H12" s="55"/>
      <c r="I12" s="43">
        <f t="shared" si="1"/>
        <v>0</v>
      </c>
    </row>
    <row r="13" spans="1:16" x14ac:dyDescent="0.25">
      <c r="A13" s="21">
        <v>4</v>
      </c>
      <c r="B13" s="101"/>
      <c r="C13" s="101"/>
      <c r="D13" s="22" t="s">
        <v>6</v>
      </c>
      <c r="E13" s="42">
        <v>3.68</v>
      </c>
      <c r="F13" s="23">
        <v>7531.34</v>
      </c>
      <c r="G13" s="24">
        <f t="shared" si="0"/>
        <v>27715.331200000001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1"/>
      <c r="C14" s="101"/>
      <c r="D14" s="22" t="s">
        <v>7</v>
      </c>
      <c r="E14" s="42">
        <v>3.68</v>
      </c>
      <c r="F14" s="23">
        <v>4495.34</v>
      </c>
      <c r="G14" s="24">
        <f t="shared" si="0"/>
        <v>16542.851200000001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1"/>
      <c r="C15" s="10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1"/>
      <c r="C16" s="101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2.89</v>
      </c>
      <c r="F19" s="23">
        <v>5120.5</v>
      </c>
      <c r="G19" s="24">
        <f t="shared" si="0"/>
        <v>14798.245000000001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2">
        <v>2.89</v>
      </c>
      <c r="F20" s="23">
        <v>3850</v>
      </c>
      <c r="G20" s="24">
        <f t="shared" si="0"/>
        <v>11126.5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2">
        <v>5.78</v>
      </c>
      <c r="F21" s="23">
        <v>3000</v>
      </c>
      <c r="G21" s="24">
        <f t="shared" si="0"/>
        <v>17340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35</v>
      </c>
      <c r="C24" s="100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2">
        <v>3.79</v>
      </c>
      <c r="F26" s="23">
        <v>5289.16</v>
      </c>
      <c r="G26" s="24">
        <f t="shared" si="0"/>
        <v>20045.916399999998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2">
        <v>3.79</v>
      </c>
      <c r="F27" s="23">
        <v>3776.66</v>
      </c>
      <c r="G27" s="24">
        <f t="shared" si="0"/>
        <v>14313.5414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19</v>
      </c>
      <c r="C28" s="100" t="s">
        <v>16</v>
      </c>
      <c r="D28" s="101"/>
      <c r="E28" s="42">
        <v>60.02</v>
      </c>
      <c r="F28" s="23">
        <v>2480</v>
      </c>
      <c r="G28" s="24">
        <f t="shared" si="0"/>
        <v>148849.60000000001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1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00" t="s">
        <v>16</v>
      </c>
      <c r="D31" s="101"/>
      <c r="E31" s="42">
        <v>24.61</v>
      </c>
      <c r="F31" s="23">
        <v>1570</v>
      </c>
      <c r="G31" s="24">
        <f t="shared" si="0"/>
        <v>38637.699999999997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1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120"/>
      <c r="C33" s="113" t="s">
        <v>18</v>
      </c>
      <c r="D33" s="113"/>
      <c r="E33" s="48">
        <v>0</v>
      </c>
      <c r="F33" s="49">
        <v>928.16</v>
      </c>
      <c r="G33" s="5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30.18</v>
      </c>
      <c r="F34" s="26"/>
      <c r="G34" s="27">
        <f>SUM(G10:G27)</f>
        <v>170461.49629999997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84.63</v>
      </c>
      <c r="F35" s="16"/>
      <c r="G35" s="28">
        <f>SUM(G28:G32)</f>
        <v>187487.3</v>
      </c>
      <c r="H35" s="118"/>
      <c r="I35" s="5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114.81</v>
      </c>
      <c r="F36" s="16"/>
      <c r="G36" s="29">
        <f>SUM(G34:G35)</f>
        <v>357948.79629999993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QF8uj0C81DPnfh4h6rGHh4PIXvaaef8FBsO/cUsqaoOTuI2lIiK5zE17gKWoPe9XNjafYZ6g9c4y33zcq1Eo/A==" saltValue="KXNKP1dpdaTpd8TejE8t3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33-25
</oddHeader>
    <oddFooter>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28CC-357D-4BD4-AAC4-5371041CC076}">
  <sheetPr>
    <pageSetUpPr fitToPage="1"/>
  </sheetPr>
  <dimension ref="A1:P39"/>
  <sheetViews>
    <sheetView view="pageLayout" zoomScale="80" zoomScaleNormal="80" zoomScalePageLayoutView="80" workbookViewId="0">
      <selection activeCell="H23" sqref="H23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8.2799999999999994</v>
      </c>
      <c r="F12" s="23">
        <v>11341.91</v>
      </c>
      <c r="G12" s="24">
        <f t="shared" si="0"/>
        <v>93911.01479999999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8.2799999999999994</v>
      </c>
      <c r="F13" s="23">
        <v>7531.34</v>
      </c>
      <c r="G13" s="24">
        <f t="shared" si="0"/>
        <v>62359.495199999998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83.72</v>
      </c>
      <c r="F19" s="23">
        <v>5120.5</v>
      </c>
      <c r="G19" s="24">
        <f t="shared" si="0"/>
        <v>428688.26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83.72</v>
      </c>
      <c r="F20" s="23">
        <v>3850</v>
      </c>
      <c r="G20" s="24">
        <f t="shared" si="0"/>
        <v>322322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101.68</v>
      </c>
      <c r="F21" s="23">
        <v>3000</v>
      </c>
      <c r="G21" s="24">
        <f t="shared" si="0"/>
        <v>305040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35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0.81</v>
      </c>
      <c r="F26" s="23">
        <v>5289.16</v>
      </c>
      <c r="G26" s="24">
        <f t="shared" si="0"/>
        <v>4284.2196000000004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2">
        <v>1.02</v>
      </c>
      <c r="F27" s="23">
        <v>3776.66</v>
      </c>
      <c r="G27" s="24">
        <f t="shared" si="0"/>
        <v>3852.1931999999997</v>
      </c>
      <c r="H27" s="55"/>
      <c r="I27" s="43">
        <f t="shared" si="1"/>
        <v>0</v>
      </c>
    </row>
    <row r="28" spans="1:16" x14ac:dyDescent="0.25">
      <c r="A28" s="21">
        <v>19</v>
      </c>
      <c r="B28" s="120" t="s">
        <v>19</v>
      </c>
      <c r="C28" s="146" t="s">
        <v>16</v>
      </c>
      <c r="D28" s="147"/>
      <c r="E28" s="42">
        <v>674.79</v>
      </c>
      <c r="F28" s="23">
        <v>2480</v>
      </c>
      <c r="G28" s="24">
        <f t="shared" si="0"/>
        <v>1673479.2</v>
      </c>
      <c r="H28" s="55"/>
      <c r="I28" s="43">
        <f t="shared" si="1"/>
        <v>0</v>
      </c>
    </row>
    <row r="29" spans="1:16" x14ac:dyDescent="0.25">
      <c r="A29" s="21">
        <v>20</v>
      </c>
      <c r="B29" s="144"/>
      <c r="C29" s="146" t="s">
        <v>17</v>
      </c>
      <c r="D29" s="147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5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46" t="s">
        <v>16</v>
      </c>
      <c r="D31" s="147"/>
      <c r="E31" s="42">
        <v>5.08</v>
      </c>
      <c r="F31" s="23">
        <v>1570</v>
      </c>
      <c r="G31" s="24">
        <f t="shared" si="0"/>
        <v>7975.6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5" t="s">
        <v>17</v>
      </c>
      <c r="D32" s="150"/>
      <c r="E32" s="67">
        <v>0</v>
      </c>
      <c r="F32" s="68">
        <v>1177.23</v>
      </c>
      <c r="G32" s="70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20"/>
      <c r="C33" s="100" t="s">
        <v>18</v>
      </c>
      <c r="D33" s="100"/>
      <c r="E33" s="45">
        <v>0</v>
      </c>
      <c r="F33" s="46">
        <v>928.16</v>
      </c>
      <c r="G33" s="58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22"/>
      <c r="C34" s="122"/>
      <c r="D34" s="123"/>
      <c r="E34" s="14">
        <f>SUM(E10:E27)</f>
        <v>303.17</v>
      </c>
      <c r="F34" s="26"/>
      <c r="G34" s="27">
        <f>SUM(G10:G27)</f>
        <v>1290854.2072000001</v>
      </c>
      <c r="H34" s="117" t="s">
        <v>21</v>
      </c>
      <c r="I34" s="170">
        <f>SUM(I10:I27)</f>
        <v>0</v>
      </c>
    </row>
    <row r="35" spans="1:9" ht="15" customHeight="1" thickBot="1" x14ac:dyDescent="0.3">
      <c r="A35" s="124" t="s">
        <v>37</v>
      </c>
      <c r="B35" s="125"/>
      <c r="C35" s="125"/>
      <c r="D35" s="126"/>
      <c r="E35" s="15">
        <f>SUM(E28:E32)</f>
        <v>679.87</v>
      </c>
      <c r="F35" s="16"/>
      <c r="G35" s="28">
        <f>SUM(G28:G32)</f>
        <v>1681454.8</v>
      </c>
      <c r="H35" s="118"/>
      <c r="I35" s="171">
        <f>SUM(I28:I32)</f>
        <v>0</v>
      </c>
    </row>
    <row r="36" spans="1:9" ht="15" customHeight="1" thickBot="1" x14ac:dyDescent="0.3">
      <c r="A36" s="114" t="s">
        <v>20</v>
      </c>
      <c r="B36" s="115"/>
      <c r="C36" s="115"/>
      <c r="D36" s="115"/>
      <c r="E36" s="16">
        <f>SUM(E34:E35)</f>
        <v>983.04</v>
      </c>
      <c r="F36" s="16"/>
      <c r="G36" s="29">
        <f>SUM(G34:G35)</f>
        <v>2972309.0071999999</v>
      </c>
      <c r="H36" s="119"/>
      <c r="I36" s="172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ov88EOYHvKeKjg2+8tThOu/2MNZ0psdQ7yQEI9dOTU0kmZgYA9Fg3ytpiNeflQoC37vi6Wd1wWjPaxj53Ylp+g==" saltValue="X+EtLmrZDEWC3wLhSYSUv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34-25
</oddHeader>
    <oddFooter>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B466-04F9-48A6-8B94-C83E40A886F1}">
  <sheetPr>
    <pageSetUpPr fitToPage="1"/>
  </sheetPr>
  <dimension ref="A1:P32"/>
  <sheetViews>
    <sheetView view="pageLayout" zoomScale="80" zoomScaleNormal="80" zoomScalePageLayoutView="80" workbookViewId="0">
      <selection activeCell="I23" sqref="I23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0</v>
      </c>
      <c r="F10" s="19">
        <v>16966.59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47.21</v>
      </c>
      <c r="F12" s="23">
        <v>5120.5</v>
      </c>
      <c r="G12" s="24">
        <f t="shared" si="0"/>
        <v>241738.80499999999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47.21</v>
      </c>
      <c r="F13" s="23">
        <v>3850</v>
      </c>
      <c r="G13" s="24">
        <f t="shared" si="0"/>
        <v>181758.5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102.29</v>
      </c>
      <c r="F14" s="23">
        <v>3000</v>
      </c>
      <c r="G14" s="24">
        <f t="shared" si="0"/>
        <v>306870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35</v>
      </c>
      <c r="C17" s="106"/>
      <c r="D17" s="22" t="s">
        <v>10</v>
      </c>
      <c r="E17" s="42">
        <v>0</v>
      </c>
      <c r="F17" s="23">
        <v>11756.25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8143.66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0.85</v>
      </c>
      <c r="F19" s="23">
        <v>5289.16</v>
      </c>
      <c r="G19" s="24">
        <f t="shared" si="0"/>
        <v>4495.7860000000001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9"/>
      <c r="C20" s="110"/>
      <c r="D20" s="22" t="s">
        <v>6</v>
      </c>
      <c r="E20" s="42">
        <v>1.69</v>
      </c>
      <c r="F20" s="23">
        <v>3776.66</v>
      </c>
      <c r="G20" s="24">
        <f t="shared" si="0"/>
        <v>6382.5553999999993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20" t="s">
        <v>19</v>
      </c>
      <c r="C21" s="146" t="s">
        <v>16</v>
      </c>
      <c r="D21" s="147"/>
      <c r="E21" s="42">
        <v>472.1</v>
      </c>
      <c r="F21" s="23">
        <v>2480</v>
      </c>
      <c r="G21" s="24">
        <f t="shared" si="0"/>
        <v>1170808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44"/>
      <c r="C22" s="146" t="s">
        <v>17</v>
      </c>
      <c r="D22" s="147"/>
      <c r="E22" s="42">
        <v>0</v>
      </c>
      <c r="F22" s="23">
        <v>1965.21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45"/>
      <c r="C23" s="100" t="s">
        <v>18</v>
      </c>
      <c r="D23" s="100"/>
      <c r="E23" s="45">
        <v>0</v>
      </c>
      <c r="F23" s="46">
        <v>1755.58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1" t="s">
        <v>47</v>
      </c>
      <c r="C24" s="146" t="s">
        <v>16</v>
      </c>
      <c r="D24" s="147"/>
      <c r="E24" s="42">
        <v>4.6500000000000004</v>
      </c>
      <c r="F24" s="23">
        <v>1570</v>
      </c>
      <c r="G24" s="24">
        <f t="shared" si="0"/>
        <v>7300.5000000000009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11"/>
      <c r="C25" s="105" t="s">
        <v>17</v>
      </c>
      <c r="D25" s="150"/>
      <c r="E25" s="67">
        <v>0</v>
      </c>
      <c r="F25" s="68">
        <v>1177.23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34">
        <v>17</v>
      </c>
      <c r="B26" s="134"/>
      <c r="C26" s="135" t="s">
        <v>18</v>
      </c>
      <c r="D26" s="135"/>
      <c r="E26" s="60">
        <v>0</v>
      </c>
      <c r="F26" s="61">
        <v>928.16</v>
      </c>
      <c r="G26" s="25">
        <f t="shared" si="0"/>
        <v>0</v>
      </c>
      <c r="H26" s="59"/>
      <c r="I26" s="63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SUM(E10:E20)</f>
        <v>199.25</v>
      </c>
      <c r="F27" s="26"/>
      <c r="G27" s="27">
        <f>SUM(G10:G20)</f>
        <v>741245.64639999985</v>
      </c>
      <c r="H27" s="117" t="s">
        <v>21</v>
      </c>
      <c r="I27" s="52">
        <f>SUM(I10:I20)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SUM(E21:E25)</f>
        <v>476.75</v>
      </c>
      <c r="F28" s="16"/>
      <c r="G28" s="28">
        <f>SUM(G21:G25)</f>
        <v>1178108.5</v>
      </c>
      <c r="H28" s="118"/>
      <c r="I28" s="51">
        <f>SUM(I21:I25)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676</v>
      </c>
      <c r="F29" s="16"/>
      <c r="G29" s="29">
        <f>SUM(G27:G28)</f>
        <v>1919354.1464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3SpOs3CQ7WSRl2g6eIIzNyzMDRL0TjzPXwS7LPCuGlCy0ORaVO2c+Pq6jFcugZEblhHGjEWKf6ETqU/rxH7YWw==" saltValue="AOcrnhazHDLnzOpPB4V/PA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C26:D26"/>
    <mergeCell ref="A27:D27"/>
    <mergeCell ref="A28:D28"/>
    <mergeCell ref="A29:D29"/>
    <mergeCell ref="A30:I30"/>
    <mergeCell ref="F32:I32"/>
    <mergeCell ref="B10:C16"/>
    <mergeCell ref="B17:C20"/>
    <mergeCell ref="B21:B23"/>
    <mergeCell ref="C21:D21"/>
    <mergeCell ref="C22:D22"/>
    <mergeCell ref="C23:D23"/>
    <mergeCell ref="B24:B26"/>
    <mergeCell ref="C24:D24"/>
    <mergeCell ref="C25:D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35-25
</oddHeader>
    <oddFooter>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91A2-664B-41B4-829A-F956D838786C}">
  <sheetPr>
    <pageSetUpPr fitToPage="1"/>
  </sheetPr>
  <dimension ref="A1:P42"/>
  <sheetViews>
    <sheetView view="pageLayout" zoomScale="80" zoomScaleNormal="80" zoomScalePageLayoutView="80" workbookViewId="0">
      <selection activeCell="J32" sqref="J3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3.56</v>
      </c>
      <c r="F10" s="19">
        <v>21967.91</v>
      </c>
      <c r="G10" s="20">
        <f>F10*E10</f>
        <v>78205.759600000005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14.24</v>
      </c>
      <c r="F11" s="23">
        <v>13321</v>
      </c>
      <c r="G11" s="24">
        <f t="shared" ref="G11:G36" si="0">F11*E11</f>
        <v>189691.04</v>
      </c>
      <c r="H11" s="55"/>
      <c r="I11" s="43">
        <f t="shared" ref="I11:I3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35.61</v>
      </c>
      <c r="F12" s="23">
        <v>11341.91</v>
      </c>
      <c r="G12" s="24">
        <f t="shared" si="0"/>
        <v>403885.41509999998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35.61</v>
      </c>
      <c r="F13" s="23">
        <v>7531.34</v>
      </c>
      <c r="G13" s="24">
        <f t="shared" si="0"/>
        <v>268191.01740000001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35.61</v>
      </c>
      <c r="F14" s="23">
        <v>4495.34</v>
      </c>
      <c r="G14" s="24">
        <f t="shared" si="0"/>
        <v>160079.05739999999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1.81</v>
      </c>
      <c r="F18" s="23">
        <v>9550.75</v>
      </c>
      <c r="G18" s="24">
        <f t="shared" si="0"/>
        <v>17286.857500000002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2.71</v>
      </c>
      <c r="F19" s="23">
        <v>5120.5</v>
      </c>
      <c r="G19" s="24">
        <f t="shared" si="0"/>
        <v>13876.555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4.51</v>
      </c>
      <c r="F20" s="23">
        <v>3850</v>
      </c>
      <c r="G20" s="24">
        <f t="shared" si="0"/>
        <v>17363.5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4.51</v>
      </c>
      <c r="F21" s="23">
        <v>3000</v>
      </c>
      <c r="G21" s="24">
        <f t="shared" si="0"/>
        <v>13530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35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6.67</v>
      </c>
      <c r="F25" s="23">
        <v>8143.66</v>
      </c>
      <c r="G25" s="24">
        <f t="shared" si="0"/>
        <v>54318.212200000002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26.68</v>
      </c>
      <c r="F26" s="23">
        <v>5289.16</v>
      </c>
      <c r="G26" s="24">
        <f t="shared" si="0"/>
        <v>141114.78879999998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2">
        <v>33.35</v>
      </c>
      <c r="F27" s="23">
        <v>3776.66</v>
      </c>
      <c r="G27" s="24">
        <f t="shared" si="0"/>
        <v>125951.611</v>
      </c>
      <c r="H27" s="55"/>
      <c r="I27" s="43">
        <f t="shared" si="1"/>
        <v>0</v>
      </c>
    </row>
    <row r="28" spans="1:16" x14ac:dyDescent="0.25">
      <c r="A28" s="21">
        <v>19</v>
      </c>
      <c r="B28" s="105" t="s">
        <v>13</v>
      </c>
      <c r="C28" s="106"/>
      <c r="D28" s="22" t="s">
        <v>10</v>
      </c>
      <c r="E28" s="57">
        <v>0</v>
      </c>
      <c r="F28" s="23">
        <v>7110.59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108"/>
      <c r="D29" s="22" t="s">
        <v>5</v>
      </c>
      <c r="E29" s="42">
        <v>0</v>
      </c>
      <c r="F29" s="23">
        <v>4620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9"/>
      <c r="C30" s="110"/>
      <c r="D30" s="22" t="s">
        <v>6</v>
      </c>
      <c r="E30" s="42">
        <v>5.6</v>
      </c>
      <c r="F30" s="23">
        <v>3583.25</v>
      </c>
      <c r="G30" s="24">
        <f t="shared" si="0"/>
        <v>20066.199999999997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20" t="s">
        <v>19</v>
      </c>
      <c r="C31" s="146" t="s">
        <v>16</v>
      </c>
      <c r="D31" s="147"/>
      <c r="E31" s="42">
        <v>337.75</v>
      </c>
      <c r="F31" s="23">
        <v>2480</v>
      </c>
      <c r="G31" s="24">
        <f t="shared" si="0"/>
        <v>837620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44"/>
      <c r="C32" s="146" t="s">
        <v>17</v>
      </c>
      <c r="D32" s="147"/>
      <c r="E32" s="42">
        <v>0</v>
      </c>
      <c r="F32" s="23">
        <v>1965.21</v>
      </c>
      <c r="G32" s="24">
        <f t="shared" si="0"/>
        <v>0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45"/>
      <c r="C33" s="100" t="s">
        <v>18</v>
      </c>
      <c r="D33" s="100"/>
      <c r="E33" s="45">
        <v>0</v>
      </c>
      <c r="F33" s="46">
        <v>1755.58</v>
      </c>
      <c r="G33" s="58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11" t="s">
        <v>47</v>
      </c>
      <c r="C34" s="146" t="s">
        <v>16</v>
      </c>
      <c r="D34" s="147"/>
      <c r="E34" s="42">
        <v>216.79</v>
      </c>
      <c r="F34" s="23">
        <v>1570</v>
      </c>
      <c r="G34" s="24">
        <f t="shared" si="0"/>
        <v>340360.3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11"/>
      <c r="C35" s="105" t="s">
        <v>17</v>
      </c>
      <c r="D35" s="150"/>
      <c r="E35" s="67">
        <v>0</v>
      </c>
      <c r="F35" s="68">
        <v>1177.23</v>
      </c>
      <c r="G35" s="24">
        <f t="shared" si="0"/>
        <v>0</v>
      </c>
      <c r="H35" s="55"/>
      <c r="I35" s="43">
        <f t="shared" si="1"/>
        <v>0</v>
      </c>
    </row>
    <row r="36" spans="1:9" ht="15" customHeight="1" thickBot="1" x14ac:dyDescent="0.3">
      <c r="A36" s="21">
        <v>27</v>
      </c>
      <c r="B36" s="120"/>
      <c r="C36" s="100" t="s">
        <v>18</v>
      </c>
      <c r="D36" s="100"/>
      <c r="E36" s="45">
        <v>0</v>
      </c>
      <c r="F36" s="46">
        <v>928.16</v>
      </c>
      <c r="G36" s="24">
        <f t="shared" si="0"/>
        <v>0</v>
      </c>
      <c r="H36" s="64"/>
      <c r="I36" s="51">
        <f t="shared" si="1"/>
        <v>0</v>
      </c>
    </row>
    <row r="37" spans="1:9" ht="15" customHeight="1" x14ac:dyDescent="0.25">
      <c r="A37" s="121" t="s">
        <v>36</v>
      </c>
      <c r="B37" s="122"/>
      <c r="C37" s="122"/>
      <c r="D37" s="123"/>
      <c r="E37" s="14">
        <f>SUM(E10:E30)</f>
        <v>210.46999999999997</v>
      </c>
      <c r="F37" s="26"/>
      <c r="G37" s="27">
        <f>SUM(G10:G30)</f>
        <v>1503560.0139999997</v>
      </c>
      <c r="H37" s="117" t="s">
        <v>21</v>
      </c>
      <c r="I37" s="52">
        <f>SUM(I10:I30)</f>
        <v>0</v>
      </c>
    </row>
    <row r="38" spans="1:9" ht="15" customHeight="1" thickBot="1" x14ac:dyDescent="0.3">
      <c r="A38" s="124" t="s">
        <v>37</v>
      </c>
      <c r="B38" s="125"/>
      <c r="C38" s="125"/>
      <c r="D38" s="126"/>
      <c r="E38" s="15">
        <f>SUM(E31:E35)</f>
        <v>554.54</v>
      </c>
      <c r="F38" s="16"/>
      <c r="G38" s="28">
        <f>SUM(G31:G35)</f>
        <v>1177980.3</v>
      </c>
      <c r="H38" s="118"/>
      <c r="I38" s="51">
        <f>SUM(I31:I35)</f>
        <v>0</v>
      </c>
    </row>
    <row r="39" spans="1:9" ht="15" customHeight="1" thickBot="1" x14ac:dyDescent="0.3">
      <c r="A39" s="114" t="s">
        <v>20</v>
      </c>
      <c r="B39" s="115"/>
      <c r="C39" s="115"/>
      <c r="D39" s="115"/>
      <c r="E39" s="16">
        <f>SUM(E37:E38)</f>
        <v>765.01</v>
      </c>
      <c r="F39" s="16"/>
      <c r="G39" s="29">
        <f>SUM(G37:G38)</f>
        <v>2681540.3139999998</v>
      </c>
      <c r="H39" s="119"/>
      <c r="I39" s="30">
        <f>SUM(I37:I38)</f>
        <v>0</v>
      </c>
    </row>
    <row r="40" spans="1:9" ht="27.75" customHeight="1" x14ac:dyDescent="0.25">
      <c r="A40" s="116" t="s">
        <v>24</v>
      </c>
      <c r="B40" s="116"/>
      <c r="C40" s="116"/>
      <c r="D40" s="116"/>
      <c r="E40" s="116"/>
      <c r="F40" s="116"/>
      <c r="G40" s="116"/>
      <c r="H40" s="116"/>
      <c r="I40" s="116"/>
    </row>
    <row r="42" spans="1:9" x14ac:dyDescent="0.25">
      <c r="F42" s="112" t="s">
        <v>32</v>
      </c>
      <c r="G42" s="112"/>
      <c r="H42" s="112"/>
      <c r="I42" s="112"/>
    </row>
  </sheetData>
  <sheetProtection algorithmName="SHA-512" hashValue="Bvl+W4OOoQtvHwkcqJUKqHe+hXJP181hc777X8DLPLN+khG+SEPGKJZr4iAV4hLDHj64N/Y9fG2ZsMfJHQR8OA==" saltValue="ixKu6J6edySTJ9xWmuK+Ow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7:H39"/>
    <mergeCell ref="C34:D34"/>
    <mergeCell ref="C35:D35"/>
    <mergeCell ref="C36:D36"/>
    <mergeCell ref="A37:D37"/>
    <mergeCell ref="A38:D38"/>
    <mergeCell ref="A39:D39"/>
    <mergeCell ref="A40:I40"/>
    <mergeCell ref="F42:I42"/>
    <mergeCell ref="B10:C16"/>
    <mergeCell ref="B17:C23"/>
    <mergeCell ref="B24:C27"/>
    <mergeCell ref="B28:C30"/>
    <mergeCell ref="B31:B33"/>
    <mergeCell ref="C31:D31"/>
    <mergeCell ref="C32:D32"/>
    <mergeCell ref="C33:D33"/>
    <mergeCell ref="B34:B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36-25
</oddHeader>
    <oddFooter>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BB1F-C53E-494B-889E-48A1CF93833B}">
  <sheetPr>
    <pageSetUpPr fitToPage="1"/>
  </sheetPr>
  <dimension ref="A1:P3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10.42</v>
      </c>
      <c r="F10" s="19">
        <v>16966.59</v>
      </c>
      <c r="G10" s="20">
        <f t="shared" ref="G10:G32" si="0">F10*E10</f>
        <v>176791.86780000001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41.68</v>
      </c>
      <c r="F11" s="23">
        <v>9550.75</v>
      </c>
      <c r="G11" s="24">
        <f t="shared" si="0"/>
        <v>398075.26</v>
      </c>
      <c r="H11" s="55"/>
      <c r="I11" s="43">
        <f t="shared" ref="I11:I32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58.17</v>
      </c>
      <c r="F12" s="23">
        <v>5120.5</v>
      </c>
      <c r="G12" s="24">
        <f t="shared" si="0"/>
        <v>297859.48499999999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116.34</v>
      </c>
      <c r="F13" s="23">
        <v>3850</v>
      </c>
      <c r="G13" s="24">
        <f t="shared" si="0"/>
        <v>447909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116.34</v>
      </c>
      <c r="F14" s="23">
        <v>3000</v>
      </c>
      <c r="G14" s="24">
        <f t="shared" si="0"/>
        <v>349020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35</v>
      </c>
      <c r="C17" s="106"/>
      <c r="D17" s="22" t="s">
        <v>10</v>
      </c>
      <c r="E17" s="42">
        <v>1.28</v>
      </c>
      <c r="F17" s="23">
        <v>11756.25</v>
      </c>
      <c r="G17" s="24">
        <f t="shared" si="0"/>
        <v>15048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5.89</v>
      </c>
      <c r="F18" s="23">
        <v>8143.66</v>
      </c>
      <c r="G18" s="24">
        <f t="shared" si="0"/>
        <v>47966.157399999996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11.81</v>
      </c>
      <c r="F19" s="23">
        <v>5289.16</v>
      </c>
      <c r="G19" s="24">
        <f t="shared" si="0"/>
        <v>62464.979599999999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9"/>
      <c r="C20" s="110"/>
      <c r="D20" s="22" t="s">
        <v>6</v>
      </c>
      <c r="E20" s="42">
        <v>19.34</v>
      </c>
      <c r="F20" s="23">
        <v>3776.66</v>
      </c>
      <c r="G20" s="24">
        <f t="shared" si="0"/>
        <v>73040.604399999997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5" t="s">
        <v>13</v>
      </c>
      <c r="C21" s="106"/>
      <c r="D21" s="22" t="s">
        <v>10</v>
      </c>
      <c r="E21" s="57">
        <v>0</v>
      </c>
      <c r="F21" s="23">
        <v>7110.59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5</v>
      </c>
      <c r="E22" s="42">
        <v>0.6</v>
      </c>
      <c r="F22" s="23">
        <v>4620</v>
      </c>
      <c r="G22" s="24">
        <f t="shared" si="0"/>
        <v>2772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6</v>
      </c>
      <c r="E23" s="42">
        <v>2.4</v>
      </c>
      <c r="F23" s="23">
        <v>3583.25</v>
      </c>
      <c r="G23" s="24">
        <f t="shared" si="0"/>
        <v>8599.7999999999993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14</v>
      </c>
      <c r="C24" s="106"/>
      <c r="D24" s="22" t="s">
        <v>10</v>
      </c>
      <c r="E24" s="57">
        <v>0</v>
      </c>
      <c r="F24" s="23">
        <v>5335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5</v>
      </c>
      <c r="E25" s="42">
        <v>0</v>
      </c>
      <c r="F25" s="23">
        <v>3778.5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9"/>
      <c r="C26" s="110"/>
      <c r="D26" s="22" t="s">
        <v>6</v>
      </c>
      <c r="E26" s="42">
        <v>0</v>
      </c>
      <c r="F26" s="23">
        <v>2390.66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20" t="s">
        <v>19</v>
      </c>
      <c r="C27" s="146" t="s">
        <v>16</v>
      </c>
      <c r="D27" s="147"/>
      <c r="E27" s="42">
        <v>688.09</v>
      </c>
      <c r="F27" s="23">
        <v>2480</v>
      </c>
      <c r="G27" s="24">
        <f t="shared" si="0"/>
        <v>1706463.2000000002</v>
      </c>
      <c r="H27" s="55"/>
      <c r="I27" s="43">
        <f t="shared" si="1"/>
        <v>0</v>
      </c>
    </row>
    <row r="28" spans="1:16" x14ac:dyDescent="0.25">
      <c r="A28" s="21">
        <v>19</v>
      </c>
      <c r="B28" s="144"/>
      <c r="C28" s="146" t="s">
        <v>17</v>
      </c>
      <c r="D28" s="147"/>
      <c r="E28" s="42">
        <v>0</v>
      </c>
      <c r="F28" s="23">
        <v>1965.21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45"/>
      <c r="C29" s="100" t="s">
        <v>18</v>
      </c>
      <c r="D29" s="100"/>
      <c r="E29" s="45">
        <v>0</v>
      </c>
      <c r="F29" s="46">
        <v>1755.58</v>
      </c>
      <c r="G29" s="58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 t="s">
        <v>47</v>
      </c>
      <c r="C30" s="146" t="s">
        <v>16</v>
      </c>
      <c r="D30" s="147"/>
      <c r="E30" s="42">
        <v>116.59</v>
      </c>
      <c r="F30" s="23">
        <v>1570</v>
      </c>
      <c r="G30" s="24">
        <f t="shared" si="0"/>
        <v>183046.30000000002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/>
      <c r="C31" s="105" t="s">
        <v>17</v>
      </c>
      <c r="D31" s="150"/>
      <c r="E31" s="67">
        <v>0</v>
      </c>
      <c r="F31" s="68">
        <v>1177.23</v>
      </c>
      <c r="G31" s="24">
        <f t="shared" si="0"/>
        <v>0</v>
      </c>
      <c r="H31" s="55"/>
      <c r="I31" s="43">
        <f t="shared" si="1"/>
        <v>0</v>
      </c>
    </row>
    <row r="32" spans="1:16" ht="15" customHeight="1" thickBot="1" x14ac:dyDescent="0.3">
      <c r="A32" s="34">
        <v>23</v>
      </c>
      <c r="B32" s="134"/>
      <c r="C32" s="135" t="s">
        <v>18</v>
      </c>
      <c r="D32" s="135"/>
      <c r="E32" s="60">
        <v>0</v>
      </c>
      <c r="F32" s="61">
        <v>928.16</v>
      </c>
      <c r="G32" s="25">
        <f t="shared" si="0"/>
        <v>0</v>
      </c>
      <c r="H32" s="59"/>
      <c r="I32" s="63">
        <f t="shared" si="1"/>
        <v>0</v>
      </c>
    </row>
    <row r="33" spans="1:9" ht="15" customHeight="1" x14ac:dyDescent="0.25">
      <c r="A33" s="121" t="s">
        <v>36</v>
      </c>
      <c r="B33" s="122"/>
      <c r="C33" s="122"/>
      <c r="D33" s="123"/>
      <c r="E33" s="14">
        <f>SUM(E10:E26)</f>
        <v>384.27</v>
      </c>
      <c r="F33" s="26"/>
      <c r="G33" s="27">
        <f>SUM(G10:G26)</f>
        <v>1879547.1542</v>
      </c>
      <c r="H33" s="117" t="s">
        <v>21</v>
      </c>
      <c r="I33" s="52">
        <f>SUM(I10:I26)</f>
        <v>0</v>
      </c>
    </row>
    <row r="34" spans="1:9" ht="15" customHeight="1" thickBot="1" x14ac:dyDescent="0.3">
      <c r="A34" s="124" t="s">
        <v>37</v>
      </c>
      <c r="B34" s="125"/>
      <c r="C34" s="125"/>
      <c r="D34" s="126"/>
      <c r="E34" s="15">
        <f>SUM(E27:E31)</f>
        <v>804.68000000000006</v>
      </c>
      <c r="F34" s="16"/>
      <c r="G34" s="28">
        <f>SUM(G27:G31)</f>
        <v>1889509.5000000002</v>
      </c>
      <c r="H34" s="118"/>
      <c r="I34" s="51">
        <f>SUM(I27:I31)</f>
        <v>0</v>
      </c>
    </row>
    <row r="35" spans="1:9" ht="15" customHeight="1" thickBot="1" x14ac:dyDescent="0.3">
      <c r="A35" s="114" t="s">
        <v>20</v>
      </c>
      <c r="B35" s="115"/>
      <c r="C35" s="115"/>
      <c r="D35" s="115"/>
      <c r="E35" s="16">
        <f>SUM(E33:E34)</f>
        <v>1188.95</v>
      </c>
      <c r="F35" s="16"/>
      <c r="G35" s="29">
        <f>SUM(G33:G34)</f>
        <v>3769056.6542000002</v>
      </c>
      <c r="H35" s="119"/>
      <c r="I35" s="30">
        <f>SUM(I33:I34)</f>
        <v>0</v>
      </c>
    </row>
    <row r="36" spans="1:9" ht="27.75" customHeight="1" x14ac:dyDescent="0.25">
      <c r="A36" s="116" t="s">
        <v>24</v>
      </c>
      <c r="B36" s="116"/>
      <c r="C36" s="116"/>
      <c r="D36" s="116"/>
      <c r="E36" s="116"/>
      <c r="F36" s="116"/>
      <c r="G36" s="116"/>
      <c r="H36" s="116"/>
      <c r="I36" s="116"/>
    </row>
    <row r="38" spans="1:9" x14ac:dyDescent="0.25">
      <c r="F38" s="112" t="s">
        <v>32</v>
      </c>
      <c r="G38" s="112"/>
      <c r="H38" s="112"/>
      <c r="I38" s="112"/>
    </row>
  </sheetData>
  <sheetProtection algorithmName="SHA-512" hashValue="8IZJweEELzD2P15t3jZ1CH5UUqWGMRaLWOglYXeVGrFfUWgHw8229OQZvCUCIMdDqOhyL5P4NCBk/A/vORDeNA==" saltValue="oPjaBsVcw79/4XyWpK/27Q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3:H35"/>
    <mergeCell ref="C30:D30"/>
    <mergeCell ref="C31:D31"/>
    <mergeCell ref="C32:D32"/>
    <mergeCell ref="A33:D33"/>
    <mergeCell ref="B10:C16"/>
    <mergeCell ref="B17:C20"/>
    <mergeCell ref="B21:C23"/>
    <mergeCell ref="B24:C26"/>
    <mergeCell ref="B27:B29"/>
    <mergeCell ref="C27:D27"/>
    <mergeCell ref="C28:D28"/>
    <mergeCell ref="F38:I38"/>
    <mergeCell ref="C29:D29"/>
    <mergeCell ref="B30:B32"/>
    <mergeCell ref="A34:D34"/>
    <mergeCell ref="A35:D35"/>
    <mergeCell ref="A36:I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37-25
</oddHeader>
    <oddFooter>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2632-0887-47B0-A225-0B7542284C23}">
  <sheetPr>
    <pageSetUpPr fitToPage="1"/>
  </sheetPr>
  <dimension ref="A1:P39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99" t="s">
        <v>2</v>
      </c>
      <c r="C10" s="99"/>
      <c r="D10" s="18" t="s">
        <v>3</v>
      </c>
      <c r="E10" s="41">
        <v>0.23</v>
      </c>
      <c r="F10" s="19">
        <v>21967.91</v>
      </c>
      <c r="G10" s="20">
        <f>F10*E10</f>
        <v>5052.6193000000003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0"/>
      <c r="C11" s="100"/>
      <c r="D11" s="22" t="s">
        <v>4</v>
      </c>
      <c r="E11" s="42">
        <v>1.8</v>
      </c>
      <c r="F11" s="23">
        <v>13321</v>
      </c>
      <c r="G11" s="24">
        <f t="shared" ref="G11:G33" si="0">F11*E11</f>
        <v>23977.8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00"/>
      <c r="C12" s="100"/>
      <c r="D12" s="22" t="s">
        <v>5</v>
      </c>
      <c r="E12" s="42">
        <v>6.37</v>
      </c>
      <c r="F12" s="23">
        <v>11341.91</v>
      </c>
      <c r="G12" s="24">
        <f t="shared" si="0"/>
        <v>72247.966700000004</v>
      </c>
      <c r="H12" s="55"/>
      <c r="I12" s="43">
        <f t="shared" si="1"/>
        <v>0</v>
      </c>
    </row>
    <row r="13" spans="1:16" x14ac:dyDescent="0.25">
      <c r="A13" s="21">
        <v>4</v>
      </c>
      <c r="B13" s="100"/>
      <c r="C13" s="100"/>
      <c r="D13" s="22" t="s">
        <v>6</v>
      </c>
      <c r="E13" s="42">
        <v>11.19</v>
      </c>
      <c r="F13" s="23">
        <v>7531.34</v>
      </c>
      <c r="G13" s="24">
        <f t="shared" si="0"/>
        <v>84275.694600000003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0"/>
      <c r="C14" s="100"/>
      <c r="D14" s="22" t="s">
        <v>7</v>
      </c>
      <c r="E14" s="42">
        <v>14.66</v>
      </c>
      <c r="F14" s="23">
        <v>4495.34</v>
      </c>
      <c r="G14" s="24">
        <f t="shared" si="0"/>
        <v>65901.684399999998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0"/>
      <c r="C15" s="100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0"/>
      <c r="C16" s="100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0" t="s">
        <v>11</v>
      </c>
      <c r="C17" s="100"/>
      <c r="D17" s="22" t="s">
        <v>10</v>
      </c>
      <c r="E17" s="42">
        <v>6.06</v>
      </c>
      <c r="F17" s="23">
        <v>16966.59</v>
      </c>
      <c r="G17" s="24">
        <f t="shared" si="0"/>
        <v>102817.53539999999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0"/>
      <c r="C18" s="100"/>
      <c r="D18" s="22" t="s">
        <v>12</v>
      </c>
      <c r="E18" s="42">
        <v>18.170000000000002</v>
      </c>
      <c r="F18" s="23">
        <v>9550.75</v>
      </c>
      <c r="G18" s="24">
        <f t="shared" si="0"/>
        <v>173537.1275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0"/>
      <c r="C19" s="100"/>
      <c r="D19" s="22" t="s">
        <v>5</v>
      </c>
      <c r="E19" s="42">
        <v>40.51</v>
      </c>
      <c r="F19" s="23">
        <v>5120.5</v>
      </c>
      <c r="G19" s="24">
        <f t="shared" si="0"/>
        <v>207431.45499999999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0"/>
      <c r="C20" s="100"/>
      <c r="D20" s="22" t="s">
        <v>6</v>
      </c>
      <c r="E20" s="42">
        <v>64.739999999999995</v>
      </c>
      <c r="F20" s="23">
        <v>3850</v>
      </c>
      <c r="G20" s="24">
        <f t="shared" si="0"/>
        <v>249248.99999999997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0"/>
      <c r="C21" s="100"/>
      <c r="D21" s="22" t="s">
        <v>7</v>
      </c>
      <c r="E21" s="42">
        <v>69.459999999999994</v>
      </c>
      <c r="F21" s="23">
        <v>3000</v>
      </c>
      <c r="G21" s="24">
        <f t="shared" si="0"/>
        <v>208379.99999999997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0"/>
      <c r="C22" s="100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0"/>
      <c r="C23" s="10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35</v>
      </c>
      <c r="C24" s="100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12</v>
      </c>
      <c r="E25" s="42">
        <v>0.17</v>
      </c>
      <c r="F25" s="23">
        <v>8143.66</v>
      </c>
      <c r="G25" s="24">
        <f t="shared" si="0"/>
        <v>1384.4222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5</v>
      </c>
      <c r="E26" s="42">
        <v>2.54</v>
      </c>
      <c r="F26" s="23">
        <v>5289.16</v>
      </c>
      <c r="G26" s="24">
        <f t="shared" si="0"/>
        <v>13434.466399999999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0"/>
      <c r="C27" s="100"/>
      <c r="D27" s="22" t="s">
        <v>6</v>
      </c>
      <c r="E27" s="42">
        <v>2.77</v>
      </c>
      <c r="F27" s="23">
        <v>3776.66</v>
      </c>
      <c r="G27" s="24">
        <f t="shared" si="0"/>
        <v>10461.3482</v>
      </c>
      <c r="H27" s="55"/>
      <c r="I27" s="43">
        <f t="shared" si="1"/>
        <v>0</v>
      </c>
    </row>
    <row r="28" spans="1:16" x14ac:dyDescent="0.25">
      <c r="A28" s="21">
        <v>19</v>
      </c>
      <c r="B28" s="111" t="s">
        <v>19</v>
      </c>
      <c r="C28" s="100" t="s">
        <v>16</v>
      </c>
      <c r="D28" s="100"/>
      <c r="E28" s="42">
        <v>531.87</v>
      </c>
      <c r="F28" s="23">
        <v>2480</v>
      </c>
      <c r="G28" s="24">
        <f t="shared" si="0"/>
        <v>1319037.6000000001</v>
      </c>
      <c r="H28" s="55"/>
      <c r="I28" s="43">
        <f t="shared" si="1"/>
        <v>0</v>
      </c>
    </row>
    <row r="29" spans="1:16" x14ac:dyDescent="0.25">
      <c r="A29" s="21">
        <v>20</v>
      </c>
      <c r="B29" s="111"/>
      <c r="C29" s="100" t="s">
        <v>17</v>
      </c>
      <c r="D29" s="100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/>
      <c r="C30" s="100" t="s">
        <v>18</v>
      </c>
      <c r="D30" s="100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 t="s">
        <v>47</v>
      </c>
      <c r="C31" s="100" t="s">
        <v>16</v>
      </c>
      <c r="D31" s="101"/>
      <c r="E31" s="42">
        <v>18.73</v>
      </c>
      <c r="F31" s="23">
        <v>1570</v>
      </c>
      <c r="G31" s="24">
        <f t="shared" si="0"/>
        <v>29406.100000000002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11"/>
      <c r="C32" s="100" t="s">
        <v>17</v>
      </c>
      <c r="D32" s="101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120"/>
      <c r="C33" s="113" t="s">
        <v>18</v>
      </c>
      <c r="D33" s="113"/>
      <c r="E33" s="48">
        <v>0</v>
      </c>
      <c r="F33" s="49">
        <v>928.16</v>
      </c>
      <c r="G33" s="7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21" t="s">
        <v>36</v>
      </c>
      <c r="B34" s="151"/>
      <c r="C34" s="151"/>
      <c r="D34" s="152"/>
      <c r="E34" s="14">
        <f>SUM(E10:E27)</f>
        <v>238.67</v>
      </c>
      <c r="F34" s="26"/>
      <c r="G34" s="27">
        <f>SUM(G10:G27)</f>
        <v>1218151.1196999997</v>
      </c>
      <c r="H34" s="117" t="s">
        <v>21</v>
      </c>
      <c r="I34" s="52">
        <f>SUM(I10:I27)</f>
        <v>0</v>
      </c>
    </row>
    <row r="35" spans="1:9" ht="15" customHeight="1" thickBot="1" x14ac:dyDescent="0.3">
      <c r="A35" s="124" t="s">
        <v>37</v>
      </c>
      <c r="B35" s="153"/>
      <c r="C35" s="153"/>
      <c r="D35" s="154"/>
      <c r="E35" s="15">
        <f>SUM(E28:E32)</f>
        <v>550.6</v>
      </c>
      <c r="F35" s="16"/>
      <c r="G35" s="28">
        <f>SUM(G28:G32)</f>
        <v>1348443.7000000002</v>
      </c>
      <c r="H35" s="118"/>
      <c r="I35" s="51">
        <f>SUM(I28:I32)</f>
        <v>0</v>
      </c>
    </row>
    <row r="36" spans="1:9" ht="15" customHeight="1" thickBot="1" x14ac:dyDescent="0.3">
      <c r="A36" s="148" t="s">
        <v>20</v>
      </c>
      <c r="B36" s="155"/>
      <c r="C36" s="155"/>
      <c r="D36" s="155"/>
      <c r="E36" s="16">
        <f>SUM(E34:E35)</f>
        <v>789.27</v>
      </c>
      <c r="F36" s="16"/>
      <c r="G36" s="29">
        <f>SUM(G34:G35)</f>
        <v>2566594.8196999999</v>
      </c>
      <c r="H36" s="119"/>
      <c r="I36" s="30">
        <f>SUM(I34:I35)</f>
        <v>0</v>
      </c>
    </row>
    <row r="37" spans="1:9" ht="27.75" customHeight="1" x14ac:dyDescent="0.25">
      <c r="A37" s="116" t="s">
        <v>24</v>
      </c>
      <c r="B37" s="116"/>
      <c r="C37" s="116"/>
      <c r="D37" s="116"/>
      <c r="E37" s="116"/>
      <c r="F37" s="116"/>
      <c r="G37" s="116"/>
      <c r="H37" s="116"/>
      <c r="I37" s="116"/>
    </row>
    <row r="39" spans="1:9" x14ac:dyDescent="0.25">
      <c r="F39" s="112" t="s">
        <v>32</v>
      </c>
      <c r="G39" s="112"/>
      <c r="H39" s="112"/>
      <c r="I39" s="112"/>
    </row>
  </sheetData>
  <sheetProtection algorithmName="SHA-512" hashValue="iwq8GNC39X+1nJ3Xd4/FiPZlM5+S87z+rysnjr8fULl+HxzFKtA3aCd/HeSeIhpo6FtUjQ/OltK5HKVi38mxrg==" saltValue="zik5ak+OxCqv+D/n4nLrR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A19F-4A7D-4350-A43C-21DF00A12BF3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1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11.3</v>
      </c>
      <c r="F12" s="23">
        <v>11341.91</v>
      </c>
      <c r="G12" s="24">
        <f t="shared" si="0"/>
        <v>128163.58300000001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22.17</v>
      </c>
      <c r="F13" s="23">
        <v>7531.34</v>
      </c>
      <c r="G13" s="24">
        <f t="shared" si="0"/>
        <v>166969.80780000001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27.48</v>
      </c>
      <c r="F14" s="23">
        <v>4495.34</v>
      </c>
      <c r="G14" s="24">
        <f t="shared" si="0"/>
        <v>123531.94320000001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>F17*E17</f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ref="G18:G26" si="2">F18*E18</f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44.65</v>
      </c>
      <c r="F19" s="23">
        <v>5120.5</v>
      </c>
      <c r="G19" s="24">
        <f t="shared" si="2"/>
        <v>228630.32499999998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65.91</v>
      </c>
      <c r="F20" s="23">
        <v>3850</v>
      </c>
      <c r="G20" s="24">
        <f t="shared" si="2"/>
        <v>253753.5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104.51</v>
      </c>
      <c r="F21" s="23">
        <v>3000</v>
      </c>
      <c r="G21" s="24">
        <f t="shared" si="2"/>
        <v>313530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2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2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494.78</v>
      </c>
      <c r="F24" s="23">
        <v>2480</v>
      </c>
      <c r="G24" s="24">
        <f t="shared" si="2"/>
        <v>1227054.3999999999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2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24">
        <f t="shared" si="2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SUM(E10:E22)</f>
        <v>276.02</v>
      </c>
      <c r="F27" s="26"/>
      <c r="G27" s="27">
        <f>SUM(G10:G22)</f>
        <v>1214579.159</v>
      </c>
      <c r="H27" s="117" t="s">
        <v>21</v>
      </c>
      <c r="I27" s="52">
        <f>SUM(I10:I22)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494.78</v>
      </c>
      <c r="F28" s="16"/>
      <c r="G28" s="28">
        <f>SUM(G24:G25)</f>
        <v>1227054.3999999999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770.8</v>
      </c>
      <c r="F29" s="16"/>
      <c r="G29" s="29">
        <f>SUM(G27:G28)</f>
        <v>2441633.5589999999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nQPbmyr7QS1RujH09XF/EfIgS6UFpgsLaqp3kp5END9ixLLm4Xq9T6Qj0Bqewrp5LnnIyvdExbHRLHdexkHXGw==" saltValue="bq+8cPATBE8ZVnpgKrVPWA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B10:C16"/>
    <mergeCell ref="B17:C23"/>
    <mergeCell ref="B24:B26"/>
    <mergeCell ref="C24:D24"/>
    <mergeCell ref="C25:D25"/>
    <mergeCell ref="C26:D26"/>
    <mergeCell ref="A30:I30"/>
    <mergeCell ref="F32:I32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39-25
</oddHeader>
    <oddFooter>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E2E7-90DF-4BE3-83BA-56C5EA52538D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8.14</v>
      </c>
      <c r="F10" s="19">
        <v>16966.59</v>
      </c>
      <c r="G10" s="20">
        <f t="shared" ref="G10:G19" si="0">F10*E10</f>
        <v>138108.04260000002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8.14</v>
      </c>
      <c r="F11" s="23">
        <v>9550.75</v>
      </c>
      <c r="G11" s="24">
        <f t="shared" si="0"/>
        <v>77743.10500000001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80.7</v>
      </c>
      <c r="F12" s="23">
        <v>5120.5</v>
      </c>
      <c r="G12" s="24">
        <f t="shared" si="0"/>
        <v>413224.35000000003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135.04</v>
      </c>
      <c r="F13" s="23">
        <v>3850</v>
      </c>
      <c r="G13" s="24">
        <f t="shared" si="0"/>
        <v>519903.99999999994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161.84</v>
      </c>
      <c r="F14" s="23">
        <v>3000</v>
      </c>
      <c r="G14" s="24">
        <f t="shared" si="0"/>
        <v>485520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20" t="s">
        <v>19</v>
      </c>
      <c r="C17" s="146" t="s">
        <v>16</v>
      </c>
      <c r="D17" s="147"/>
      <c r="E17" s="42">
        <v>616.24</v>
      </c>
      <c r="F17" s="23">
        <v>2480</v>
      </c>
      <c r="G17" s="24">
        <f t="shared" si="0"/>
        <v>1528275.2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4"/>
      <c r="C18" s="146" t="s">
        <v>17</v>
      </c>
      <c r="D18" s="147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9"/>
      <c r="C19" s="135" t="s">
        <v>18</v>
      </c>
      <c r="D19" s="135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21" t="s">
        <v>36</v>
      </c>
      <c r="B20" s="122"/>
      <c r="C20" s="122"/>
      <c r="D20" s="123"/>
      <c r="E20" s="14">
        <f>SUM(E10:E15)</f>
        <v>393.86</v>
      </c>
      <c r="F20" s="26"/>
      <c r="G20" s="27">
        <f>SUM(G10:G16)</f>
        <v>1634499.4976000001</v>
      </c>
      <c r="H20" s="117" t="s">
        <v>21</v>
      </c>
      <c r="I20" s="52">
        <f>SUM(I10:I16)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SUM(E17:E18)</f>
        <v>616.24</v>
      </c>
      <c r="F21" s="16"/>
      <c r="G21" s="28">
        <f>SUM(G17:G18)</f>
        <v>1528275.2</v>
      </c>
      <c r="H21" s="118"/>
      <c r="I21" s="51">
        <f>SUM(I17:I18)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1010.1</v>
      </c>
      <c r="F22" s="16"/>
      <c r="G22" s="29">
        <f>SUM(G20:G21)</f>
        <v>3162774.6976000001</v>
      </c>
      <c r="H22" s="119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M3FSGmYhOPzuYd8Qk8iuiSxKPWfXeJkvbV06YY50/iFea89R7f8iqOqG+CCzEo38DpMIDrHW/15RfxGSZzVxFA==" saltValue="ZmCkXQ4ETPmN+5XmfLzVdA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40-25
</oddHeader>
    <oddFooter>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1F5F-AACE-416B-B958-BB310361AA25}">
  <sheetPr>
    <pageSetUpPr fitToPage="1"/>
  </sheetPr>
  <dimension ref="A1:P35"/>
  <sheetViews>
    <sheetView view="pageLayout" zoomScale="80" zoomScaleNormal="100" zoomScaleSheetLayoutView="91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160"/>
      <c r="F1" s="85"/>
      <c r="G1" s="85"/>
      <c r="H1" s="85"/>
      <c r="I1" s="161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0.12</v>
      </c>
      <c r="F10" s="19">
        <v>21967.91</v>
      </c>
      <c r="G10" s="20">
        <f>F10*E10</f>
        <v>2636.1491999999998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0.12</v>
      </c>
      <c r="F11" s="23">
        <v>13321</v>
      </c>
      <c r="G11" s="24">
        <f t="shared" ref="G11:G29" si="0">F11*E11</f>
        <v>1598.52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0.57999999999999996</v>
      </c>
      <c r="F12" s="23">
        <v>11341.91</v>
      </c>
      <c r="G12" s="24">
        <f t="shared" si="0"/>
        <v>6578.3077999999996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1.51</v>
      </c>
      <c r="F13" s="23">
        <v>7531.34</v>
      </c>
      <c r="G13" s="24">
        <f t="shared" si="0"/>
        <v>11372.323400000001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1.75</v>
      </c>
      <c r="F14" s="23">
        <v>4495.34</v>
      </c>
      <c r="G14" s="24">
        <f t="shared" si="0"/>
        <v>7866.8450000000003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11.74</v>
      </c>
      <c r="F17" s="23">
        <v>16966.59</v>
      </c>
      <c r="G17" s="24">
        <f t="shared" si="0"/>
        <v>199187.7666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11.74</v>
      </c>
      <c r="F18" s="23">
        <v>9550.75</v>
      </c>
      <c r="G18" s="24">
        <f t="shared" si="0"/>
        <v>112125.80500000001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75.239999999999995</v>
      </c>
      <c r="F19" s="23">
        <v>5120.5</v>
      </c>
      <c r="G19" s="24">
        <f t="shared" si="0"/>
        <v>385266.42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185.68</v>
      </c>
      <c r="F20" s="23">
        <v>3850</v>
      </c>
      <c r="G20" s="24">
        <f t="shared" si="0"/>
        <v>714868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225.71</v>
      </c>
      <c r="F21" s="23">
        <v>3000</v>
      </c>
      <c r="G21" s="24">
        <f t="shared" si="0"/>
        <v>677130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805.82</v>
      </c>
      <c r="F24" s="23">
        <v>2480</v>
      </c>
      <c r="G24" s="24">
        <f t="shared" si="0"/>
        <v>1998433.6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0.21</v>
      </c>
      <c r="F27" s="23">
        <v>1570</v>
      </c>
      <c r="G27" s="24">
        <f t="shared" si="0"/>
        <v>329.7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20"/>
      <c r="C29" s="135" t="s">
        <v>18</v>
      </c>
      <c r="D29" s="135"/>
      <c r="E29" s="60">
        <v>0</v>
      </c>
      <c r="F29" s="61">
        <v>928.16</v>
      </c>
      <c r="G29" s="25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SUM(E10:E22)</f>
        <v>514.19000000000005</v>
      </c>
      <c r="F30" s="26"/>
      <c r="G30" s="27">
        <f>SUM(G10:G23)</f>
        <v>2118630.1370000001</v>
      </c>
      <c r="H30" s="117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SUM(E24:E29)</f>
        <v>806.03000000000009</v>
      </c>
      <c r="F31" s="16"/>
      <c r="G31" s="28">
        <f>SUM(G24:G29)</f>
        <v>1998763.3</v>
      </c>
      <c r="H31" s="118"/>
      <c r="I31" s="51">
        <f>SUM(I24:I29)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1320.2200000000003</v>
      </c>
      <c r="F32" s="16"/>
      <c r="G32" s="29">
        <f>SUM(G30:G31)</f>
        <v>4117393.4369999999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8dIE8jS89DJwC0NJs1lj7fdlehgC+IOiALtUD+JDWoh6qGoFr2hgeZNIHvXXwohODbuG+ryrGaK7XWPAzeQStA==" saltValue="XKGVWMwR7Wqv7y1yI25vO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  <mergeCell ref="F35:I35"/>
    <mergeCell ref="C29:D29"/>
    <mergeCell ref="A30:D30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41-25
</oddHeader>
    <oddFooter>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75EA-114B-49B0-A481-ED7955518155}">
  <sheetPr>
    <pageSetUpPr fitToPage="1"/>
  </sheetPr>
  <dimension ref="A1:P3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2.19</v>
      </c>
      <c r="F10" s="19">
        <v>21967.91</v>
      </c>
      <c r="G10" s="20">
        <f>F10*E10</f>
        <v>48109.722900000001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5.94</v>
      </c>
      <c r="F11" s="23">
        <v>13321</v>
      </c>
      <c r="G11" s="24">
        <f t="shared" ref="G11:G32" si="0">F11*E11</f>
        <v>79126.740000000005</v>
      </c>
      <c r="H11" s="55"/>
      <c r="I11" s="43">
        <f t="shared" ref="I11:I32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14.53</v>
      </c>
      <c r="F12" s="23">
        <v>11341.91</v>
      </c>
      <c r="G12" s="24">
        <f t="shared" si="0"/>
        <v>164797.9523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15.37</v>
      </c>
      <c r="F13" s="23">
        <v>7531.34</v>
      </c>
      <c r="G13" s="24">
        <f t="shared" si="0"/>
        <v>115756.6958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15.94</v>
      </c>
      <c r="F14" s="23">
        <v>4495.34</v>
      </c>
      <c r="G14" s="24">
        <f t="shared" si="0"/>
        <v>71655.719599999997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25.56</v>
      </c>
      <c r="F17" s="23">
        <v>16966.59</v>
      </c>
      <c r="G17" s="24">
        <f t="shared" si="0"/>
        <v>433666.0404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47.94</v>
      </c>
      <c r="F18" s="23">
        <v>9550.75</v>
      </c>
      <c r="G18" s="24">
        <f t="shared" si="0"/>
        <v>457862.95499999996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137.51</v>
      </c>
      <c r="F19" s="23">
        <v>5120.5</v>
      </c>
      <c r="G19" s="24">
        <f t="shared" si="0"/>
        <v>704119.95499999996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158.38</v>
      </c>
      <c r="F20" s="23">
        <v>3850</v>
      </c>
      <c r="G20" s="24">
        <f t="shared" si="0"/>
        <v>609763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186.35</v>
      </c>
      <c r="F21" s="23">
        <v>3000</v>
      </c>
      <c r="G21" s="24">
        <f t="shared" si="0"/>
        <v>559050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14</v>
      </c>
      <c r="C24" s="100"/>
      <c r="D24" s="22" t="s">
        <v>10</v>
      </c>
      <c r="E24" s="57">
        <v>3.45</v>
      </c>
      <c r="F24" s="23">
        <v>5335</v>
      </c>
      <c r="G24" s="24">
        <f t="shared" si="0"/>
        <v>18405.75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5</v>
      </c>
      <c r="E25" s="42">
        <v>19.53</v>
      </c>
      <c r="F25" s="23">
        <v>3778.5</v>
      </c>
      <c r="G25" s="24">
        <f t="shared" si="0"/>
        <v>73794.10500000001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6</v>
      </c>
      <c r="E26" s="42">
        <v>20.67</v>
      </c>
      <c r="F26" s="23">
        <v>2390.66</v>
      </c>
      <c r="G26" s="24">
        <f t="shared" si="0"/>
        <v>49414.942199999998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20" t="s">
        <v>19</v>
      </c>
      <c r="C27" s="146" t="s">
        <v>16</v>
      </c>
      <c r="D27" s="147"/>
      <c r="E27" s="42">
        <v>1507.41</v>
      </c>
      <c r="F27" s="23">
        <v>2480</v>
      </c>
      <c r="G27" s="24">
        <f t="shared" si="0"/>
        <v>3738376.8000000003</v>
      </c>
      <c r="H27" s="55"/>
      <c r="I27" s="43">
        <f t="shared" si="1"/>
        <v>0</v>
      </c>
    </row>
    <row r="28" spans="1:16" x14ac:dyDescent="0.25">
      <c r="A28" s="21">
        <v>19</v>
      </c>
      <c r="B28" s="144"/>
      <c r="C28" s="146" t="s">
        <v>17</v>
      </c>
      <c r="D28" s="147"/>
      <c r="E28" s="42">
        <v>0</v>
      </c>
      <c r="F28" s="23">
        <v>1965.21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45"/>
      <c r="C29" s="100" t="s">
        <v>18</v>
      </c>
      <c r="D29" s="100"/>
      <c r="E29" s="45">
        <v>0</v>
      </c>
      <c r="F29" s="46">
        <v>1755.58</v>
      </c>
      <c r="G29" s="58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11" t="s">
        <v>47</v>
      </c>
      <c r="C30" s="100" t="s">
        <v>16</v>
      </c>
      <c r="D30" s="101"/>
      <c r="E30" s="42">
        <v>0.39</v>
      </c>
      <c r="F30" s="23">
        <v>1570</v>
      </c>
      <c r="G30" s="24">
        <f t="shared" si="0"/>
        <v>612.30000000000007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11"/>
      <c r="C31" s="100" t="s">
        <v>17</v>
      </c>
      <c r="D31" s="101"/>
      <c r="E31" s="42">
        <v>0</v>
      </c>
      <c r="F31" s="23">
        <v>1177.23</v>
      </c>
      <c r="G31" s="24">
        <f t="shared" si="0"/>
        <v>0</v>
      </c>
      <c r="H31" s="55"/>
      <c r="I31" s="43">
        <f t="shared" si="1"/>
        <v>0</v>
      </c>
    </row>
    <row r="32" spans="1:16" ht="15" customHeight="1" thickBot="1" x14ac:dyDescent="0.3">
      <c r="A32" s="21">
        <v>23</v>
      </c>
      <c r="B32" s="120"/>
      <c r="C32" s="135" t="s">
        <v>18</v>
      </c>
      <c r="D32" s="135"/>
      <c r="E32" s="60">
        <v>0</v>
      </c>
      <c r="F32" s="61">
        <v>928.16</v>
      </c>
      <c r="G32" s="25">
        <f t="shared" si="0"/>
        <v>0</v>
      </c>
      <c r="H32" s="64"/>
      <c r="I32" s="51">
        <f t="shared" si="1"/>
        <v>0</v>
      </c>
    </row>
    <row r="33" spans="1:9" ht="15" customHeight="1" x14ac:dyDescent="0.25">
      <c r="A33" s="121" t="s">
        <v>36</v>
      </c>
      <c r="B33" s="122"/>
      <c r="C33" s="122"/>
      <c r="D33" s="123"/>
      <c r="E33" s="14">
        <f>SUM(E10:E26)</f>
        <v>653.36</v>
      </c>
      <c r="F33" s="26"/>
      <c r="G33" s="27">
        <f>SUM(G10:G26)</f>
        <v>3385523.5781999999</v>
      </c>
      <c r="H33" s="117" t="s">
        <v>21</v>
      </c>
      <c r="I33" s="52">
        <f>SUM(I10:I26)</f>
        <v>0</v>
      </c>
    </row>
    <row r="34" spans="1:9" ht="15" customHeight="1" thickBot="1" x14ac:dyDescent="0.3">
      <c r="A34" s="124" t="s">
        <v>37</v>
      </c>
      <c r="B34" s="125"/>
      <c r="C34" s="125"/>
      <c r="D34" s="126"/>
      <c r="E34" s="15">
        <f>SUM(E27:E32)</f>
        <v>1507.8000000000002</v>
      </c>
      <c r="F34" s="16"/>
      <c r="G34" s="28">
        <f>SUM(G27:G31)</f>
        <v>3738989.1</v>
      </c>
      <c r="H34" s="118"/>
      <c r="I34" s="51">
        <f>SUM(I27:I31)</f>
        <v>0</v>
      </c>
    </row>
    <row r="35" spans="1:9" ht="15" customHeight="1" thickBot="1" x14ac:dyDescent="0.3">
      <c r="A35" s="114" t="s">
        <v>20</v>
      </c>
      <c r="B35" s="115"/>
      <c r="C35" s="115"/>
      <c r="D35" s="115"/>
      <c r="E35" s="16">
        <f>SUM(E33:E34)</f>
        <v>2161.1600000000003</v>
      </c>
      <c r="F35" s="16"/>
      <c r="G35" s="29">
        <f>SUM(G33:G34)</f>
        <v>7124512.6782</v>
      </c>
      <c r="H35" s="119"/>
      <c r="I35" s="30">
        <f>SUM(I33:I34)</f>
        <v>0</v>
      </c>
    </row>
    <row r="36" spans="1:9" ht="27.75" customHeight="1" x14ac:dyDescent="0.25">
      <c r="A36" s="116" t="s">
        <v>24</v>
      </c>
      <c r="B36" s="116"/>
      <c r="C36" s="116"/>
      <c r="D36" s="116"/>
      <c r="E36" s="116"/>
      <c r="F36" s="116"/>
      <c r="G36" s="116"/>
      <c r="H36" s="116"/>
      <c r="I36" s="116"/>
    </row>
    <row r="38" spans="1:9" x14ac:dyDescent="0.25">
      <c r="F38" s="112" t="s">
        <v>32</v>
      </c>
      <c r="G38" s="112"/>
      <c r="H38" s="112"/>
      <c r="I38" s="112"/>
    </row>
  </sheetData>
  <sheetProtection algorithmName="SHA-512" hashValue="bSRCBjaPoY7UL3QuzTzPXcmtDMwRoADQPO6zQ6sTMHD60+G/KyJ4Hbphh9CZnHhkS85SF+gunQMC/eg1htj2Pw==" saltValue="9I4RIR7xUBUb03lpLZfMk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3:H35"/>
    <mergeCell ref="C31:D31"/>
    <mergeCell ref="C32:D32"/>
    <mergeCell ref="A33:D33"/>
    <mergeCell ref="A34:D34"/>
    <mergeCell ref="A35:D35"/>
    <mergeCell ref="A36:I36"/>
    <mergeCell ref="F38:I38"/>
    <mergeCell ref="B10:C16"/>
    <mergeCell ref="B17:C23"/>
    <mergeCell ref="B24:C26"/>
    <mergeCell ref="B27:B29"/>
    <mergeCell ref="C27:D27"/>
    <mergeCell ref="C28:D28"/>
    <mergeCell ref="C29:D29"/>
    <mergeCell ref="B30:B32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42-25
</oddHeader>
    <oddFooter>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FCED-0247-4137-A10E-9BAB6AD8DD0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3.32</v>
      </c>
      <c r="F10" s="19">
        <v>21967.91</v>
      </c>
      <c r="G10" s="20">
        <f>F10*E10</f>
        <v>72933.461199999991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15.98</v>
      </c>
      <c r="F11" s="23">
        <v>13321</v>
      </c>
      <c r="G11" s="24">
        <f t="shared" ref="G11:G26" si="0">F11*E11</f>
        <v>212869.58000000002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67.510000000000005</v>
      </c>
      <c r="F12" s="23">
        <v>11341.91</v>
      </c>
      <c r="G12" s="24">
        <f t="shared" si="0"/>
        <v>765692.3441000001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128.66</v>
      </c>
      <c r="F13" s="23">
        <v>7531.34</v>
      </c>
      <c r="G13" s="24">
        <f t="shared" si="0"/>
        <v>968982.20440000005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129.13999999999999</v>
      </c>
      <c r="F14" s="23">
        <v>4495.34</v>
      </c>
      <c r="G14" s="24">
        <f t="shared" si="0"/>
        <v>580528.20759999997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5.73</v>
      </c>
      <c r="F17" s="23">
        <v>16966.59</v>
      </c>
      <c r="G17" s="24">
        <f t="shared" si="0"/>
        <v>97218.560700000002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27.85</v>
      </c>
      <c r="F18" s="23">
        <v>9550.75</v>
      </c>
      <c r="G18" s="24">
        <f t="shared" si="0"/>
        <v>265988.38750000001</v>
      </c>
      <c r="H18" s="55"/>
      <c r="I18" s="43">
        <f>H18*E18</f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109.72</v>
      </c>
      <c r="F19" s="23">
        <v>5120.5</v>
      </c>
      <c r="G19" s="24">
        <f t="shared" si="0"/>
        <v>561821.26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158.94</v>
      </c>
      <c r="F20" s="23">
        <v>3850</v>
      </c>
      <c r="G20" s="24">
        <f t="shared" si="0"/>
        <v>611919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159.80000000000001</v>
      </c>
      <c r="F21" s="23">
        <v>3000</v>
      </c>
      <c r="G21" s="24">
        <f t="shared" si="0"/>
        <v>479400.00000000006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2077.11</v>
      </c>
      <c r="F24" s="23">
        <v>2480</v>
      </c>
      <c r="G24" s="24">
        <f t="shared" si="0"/>
        <v>5151232.8000000007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SUM(E10:E22)</f>
        <v>806.65000000000009</v>
      </c>
      <c r="F27" s="26"/>
      <c r="G27" s="27">
        <f>SUM(G10:G23)</f>
        <v>4617353.0055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2077.11</v>
      </c>
      <c r="F28" s="16"/>
      <c r="G28" s="28">
        <f>SUM(G24:G25)</f>
        <v>5151232.8000000007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2883.76</v>
      </c>
      <c r="F29" s="16"/>
      <c r="G29" s="29">
        <f>SUM(G27:G28)</f>
        <v>9768585.8055000007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ggpEuKETEAZ9PHR7N9rQO89jZU/yCiWzjKF5D5p84clpX7KZY2txFyt9vvQnwTej94Y2BUwyRWq0nfkfk/6TnQ==" saltValue="leoDluZx69P3rBD7Ti85Bg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B10:C16"/>
    <mergeCell ref="B17:C23"/>
    <mergeCell ref="B24:B26"/>
    <mergeCell ref="C24:D24"/>
    <mergeCell ref="C25:D25"/>
    <mergeCell ref="C26:D26"/>
    <mergeCell ref="A30:I30"/>
    <mergeCell ref="F32:I32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F05A-BB9D-4B0E-AA07-C69C0872AC21}">
  <sheetPr>
    <pageSetUpPr fitToPage="1"/>
  </sheetPr>
  <dimension ref="A1:P3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0.54</v>
      </c>
      <c r="F10" s="19">
        <v>21967.91</v>
      </c>
      <c r="G10" s="20">
        <f>F10*E10</f>
        <v>11862.671400000001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1.79</v>
      </c>
      <c r="F11" s="23">
        <v>13321</v>
      </c>
      <c r="G11" s="24">
        <f t="shared" ref="G11:G29" si="0">F11*E11</f>
        <v>23844.59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13.42</v>
      </c>
      <c r="F12" s="23">
        <v>11341.91</v>
      </c>
      <c r="G12" s="24">
        <f t="shared" si="0"/>
        <v>152208.43220000001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15.2</v>
      </c>
      <c r="F13" s="23">
        <v>7531.34</v>
      </c>
      <c r="G13" s="24">
        <f t="shared" si="0"/>
        <v>114476.368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23.21</v>
      </c>
      <c r="F14" s="23">
        <v>4495.34</v>
      </c>
      <c r="G14" s="24">
        <f t="shared" si="0"/>
        <v>104336.8414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0.34</v>
      </c>
      <c r="F17" s="23">
        <v>16966.59</v>
      </c>
      <c r="G17" s="24">
        <f t="shared" si="0"/>
        <v>5768.6406000000006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0.84</v>
      </c>
      <c r="F18" s="23">
        <v>9550.75</v>
      </c>
      <c r="G18" s="24">
        <f t="shared" si="0"/>
        <v>8022.63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3.37</v>
      </c>
      <c r="F19" s="23">
        <v>5120.5</v>
      </c>
      <c r="G19" s="24">
        <f t="shared" si="0"/>
        <v>17256.084999999999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5.05</v>
      </c>
      <c r="F20" s="23">
        <v>3850</v>
      </c>
      <c r="G20" s="24">
        <f t="shared" si="0"/>
        <v>19442.5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6.74</v>
      </c>
      <c r="F21" s="23">
        <v>3000</v>
      </c>
      <c r="G21" s="24">
        <f t="shared" si="0"/>
        <v>20220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0" t="s">
        <v>14</v>
      </c>
      <c r="C24" s="100"/>
      <c r="D24" s="22" t="s">
        <v>10</v>
      </c>
      <c r="E24" s="57">
        <v>0</v>
      </c>
      <c r="F24" s="23">
        <v>5335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5</v>
      </c>
      <c r="E25" s="42">
        <v>0</v>
      </c>
      <c r="F25" s="23">
        <v>3778.5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0"/>
      <c r="C26" s="100"/>
      <c r="D26" s="22" t="s">
        <v>6</v>
      </c>
      <c r="E26" s="42">
        <v>1.27</v>
      </c>
      <c r="F26" s="23">
        <v>2390.66</v>
      </c>
      <c r="G26" s="24">
        <f t="shared" si="0"/>
        <v>3036.1381999999999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20" t="s">
        <v>19</v>
      </c>
      <c r="C27" s="146" t="s">
        <v>16</v>
      </c>
      <c r="D27" s="147"/>
      <c r="E27" s="42">
        <v>214.17</v>
      </c>
      <c r="F27" s="23">
        <v>2480</v>
      </c>
      <c r="G27" s="24">
        <f t="shared" si="0"/>
        <v>531141.6</v>
      </c>
      <c r="H27" s="55"/>
      <c r="I27" s="43">
        <f t="shared" si="1"/>
        <v>0</v>
      </c>
    </row>
    <row r="28" spans="1:16" x14ac:dyDescent="0.25">
      <c r="A28" s="21">
        <v>19</v>
      </c>
      <c r="B28" s="144"/>
      <c r="C28" s="146" t="s">
        <v>17</v>
      </c>
      <c r="D28" s="147"/>
      <c r="E28" s="42">
        <v>0</v>
      </c>
      <c r="F28" s="23">
        <v>1965.21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45"/>
      <c r="C29" s="100" t="s">
        <v>18</v>
      </c>
      <c r="D29" s="100"/>
      <c r="E29" s="45">
        <v>0</v>
      </c>
      <c r="F29" s="46">
        <v>1755.58</v>
      </c>
      <c r="G29" s="58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SUM(E10:E26)</f>
        <v>71.77</v>
      </c>
      <c r="F30" s="26"/>
      <c r="G30" s="27">
        <f>SUM(G10:G26)</f>
        <v>480474.89680000005</v>
      </c>
      <c r="H30" s="117" t="s">
        <v>21</v>
      </c>
      <c r="I30" s="52">
        <f>SUM(I10:I26)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SUM(E27:E28)</f>
        <v>214.17</v>
      </c>
      <c r="F31" s="16"/>
      <c r="G31" s="28">
        <f>SUM(G27:G28)</f>
        <v>531141.6</v>
      </c>
      <c r="H31" s="118"/>
      <c r="I31" s="51">
        <f>SUM(I27:I28)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285.94</v>
      </c>
      <c r="F32" s="16"/>
      <c r="G32" s="29">
        <f>SUM(G30:G31)</f>
        <v>1011616.4968000001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ioI/Ua/NimUB1RiEbEm6pOPNoNF8i3mnIlApbEF5pSC1RJZxQgYgyb0AHK/ezlAbF1XelF8goGLb6gmdMuFQHA==" saltValue="4PhTXQflfi2bTCFek9RQDg==" spinCount="100000" sheet="1" objects="1" scenarios="1"/>
  <mergeCells count="29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A32:D32"/>
    <mergeCell ref="A33:I33"/>
    <mergeCell ref="F35:I35"/>
    <mergeCell ref="B10:C16"/>
    <mergeCell ref="B17:C23"/>
    <mergeCell ref="B24:C26"/>
    <mergeCell ref="B27:B29"/>
    <mergeCell ref="C27:D27"/>
    <mergeCell ref="C28:D28"/>
    <mergeCell ref="C29:D29"/>
    <mergeCell ref="A30:D30"/>
    <mergeCell ref="A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44-25
</oddHeader>
    <oddFooter>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C69F-6615-4A5B-9EB7-6B517B0E94E8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1.19</v>
      </c>
      <c r="F10" s="19">
        <v>21967.91</v>
      </c>
      <c r="G10" s="20">
        <f>F10*E10</f>
        <v>26141.812899999997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3.97</v>
      </c>
      <c r="F11" s="23">
        <v>13321</v>
      </c>
      <c r="G11" s="24">
        <f t="shared" ref="G11:G26" si="0">F11*E11</f>
        <v>52884.37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27.76</v>
      </c>
      <c r="F12" s="23">
        <v>11341.91</v>
      </c>
      <c r="G12" s="24">
        <f t="shared" si="0"/>
        <v>314851.4216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31.72</v>
      </c>
      <c r="F13" s="23">
        <v>7531.34</v>
      </c>
      <c r="G13" s="24">
        <f t="shared" si="0"/>
        <v>238894.1048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31.72</v>
      </c>
      <c r="F14" s="23">
        <v>4495.34</v>
      </c>
      <c r="G14" s="24">
        <f t="shared" si="0"/>
        <v>142592.18479999999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0.62</v>
      </c>
      <c r="F18" s="23">
        <v>9550.75</v>
      </c>
      <c r="G18" s="24">
        <f t="shared" si="0"/>
        <v>5921.4650000000001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3.54</v>
      </c>
      <c r="F19" s="23">
        <v>5120.5</v>
      </c>
      <c r="G19" s="24">
        <f t="shared" si="0"/>
        <v>18126.57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6.24</v>
      </c>
      <c r="F20" s="23">
        <v>3850</v>
      </c>
      <c r="G20" s="24">
        <f t="shared" si="0"/>
        <v>24024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7.8</v>
      </c>
      <c r="F21" s="23">
        <v>3000</v>
      </c>
      <c r="G21" s="24">
        <f t="shared" si="0"/>
        <v>23400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332.23</v>
      </c>
      <c r="F24" s="23">
        <v>2480</v>
      </c>
      <c r="G24" s="24">
        <f>F24*E24</f>
        <v>823930.4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SUM(E10:E23)</f>
        <v>114.56</v>
      </c>
      <c r="F27" s="26"/>
      <c r="G27" s="27">
        <f>SUM(G10:G23)</f>
        <v>846835.92909999983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332.23</v>
      </c>
      <c r="F28" s="16"/>
      <c r="G28" s="28">
        <f>SUM(G24:G25)</f>
        <v>823930.4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446.79</v>
      </c>
      <c r="F29" s="16"/>
      <c r="G29" s="29">
        <f>SUM(G27:G28)</f>
        <v>1670766.3290999997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lxtClHfkqUwnHMF7tChNw8BmowDQvjeSE+BI1wwYytYIOtg3w0vZTZpa/B3kGJPGwWQ7vgE3Cg7iSIKHeK26cg==" saltValue="LpQ386baCTqIX+UpZOMjRQ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45-25
</oddHeader>
    <oddFooter>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5D3C-DD62-4000-A9F3-15DB59060C91}">
  <sheetPr>
    <pageSetUpPr fitToPage="1"/>
  </sheetPr>
  <dimension ref="A1:P3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7.64</v>
      </c>
      <c r="F10" s="19">
        <v>21967.91</v>
      </c>
      <c r="G10" s="20">
        <f>F10*E10</f>
        <v>167834.83239999998</v>
      </c>
      <c r="H10" s="54"/>
      <c r="I10" s="3">
        <f t="shared" ref="I10:I31" si="0"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11.46</v>
      </c>
      <c r="F11" s="23">
        <v>13321</v>
      </c>
      <c r="G11" s="24">
        <f t="shared" ref="G11:G32" si="1">F11*E11</f>
        <v>152658.66</v>
      </c>
      <c r="H11" s="55"/>
      <c r="I11" s="43">
        <f t="shared" si="0"/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38.21</v>
      </c>
      <c r="F12" s="23">
        <v>11341.91</v>
      </c>
      <c r="G12" s="24">
        <f t="shared" si="1"/>
        <v>433374.3811</v>
      </c>
      <c r="H12" s="55"/>
      <c r="I12" s="43">
        <f t="shared" si="0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42.03</v>
      </c>
      <c r="F13" s="23">
        <v>7531.34</v>
      </c>
      <c r="G13" s="24">
        <f t="shared" si="1"/>
        <v>316542.22020000004</v>
      </c>
      <c r="H13" s="55"/>
      <c r="I13" s="43">
        <f t="shared" si="0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45.85</v>
      </c>
      <c r="F14" s="23">
        <v>4495.34</v>
      </c>
      <c r="G14" s="24">
        <f t="shared" si="1"/>
        <v>206111.33900000001</v>
      </c>
      <c r="H14" s="55"/>
      <c r="I14" s="43">
        <f t="shared" si="0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1"/>
        <v>0</v>
      </c>
      <c r="H15" s="55"/>
      <c r="I15" s="43">
        <f t="shared" si="0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1"/>
        <v>0</v>
      </c>
      <c r="H16" s="55"/>
      <c r="I16" s="43">
        <f t="shared" si="0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1"/>
        <v>0</v>
      </c>
      <c r="H17" s="55"/>
      <c r="I17" s="43">
        <f t="shared" si="0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0.28000000000000003</v>
      </c>
      <c r="F18" s="23">
        <v>9550.75</v>
      </c>
      <c r="G18" s="24">
        <f t="shared" si="1"/>
        <v>2674.21</v>
      </c>
      <c r="H18" s="55"/>
      <c r="I18" s="43">
        <f t="shared" si="0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0.85</v>
      </c>
      <c r="F19" s="23">
        <v>5120.5</v>
      </c>
      <c r="G19" s="24">
        <f t="shared" si="1"/>
        <v>4352.4250000000002</v>
      </c>
      <c r="H19" s="55"/>
      <c r="I19" s="43">
        <f>H19*E19</f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1.1399999999999999</v>
      </c>
      <c r="F20" s="23">
        <v>3850</v>
      </c>
      <c r="G20" s="24">
        <f t="shared" si="1"/>
        <v>4389</v>
      </c>
      <c r="H20" s="55"/>
      <c r="I20" s="43">
        <f t="shared" si="0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1.71</v>
      </c>
      <c r="F21" s="23">
        <v>3000</v>
      </c>
      <c r="G21" s="24">
        <f t="shared" si="1"/>
        <v>5130</v>
      </c>
      <c r="H21" s="55"/>
      <c r="I21" s="43">
        <f t="shared" si="0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1"/>
        <v>0</v>
      </c>
      <c r="H22" s="55"/>
      <c r="I22" s="43">
        <f t="shared" si="0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1"/>
        <v>0</v>
      </c>
      <c r="H23" s="55"/>
      <c r="I23" s="43">
        <f t="shared" si="0"/>
        <v>0</v>
      </c>
      <c r="O23" s="2"/>
      <c r="P23" s="2"/>
    </row>
    <row r="24" spans="1:16" x14ac:dyDescent="0.25">
      <c r="A24" s="21">
        <v>15</v>
      </c>
      <c r="B24" s="100" t="s">
        <v>14</v>
      </c>
      <c r="C24" s="100"/>
      <c r="D24" s="22" t="s">
        <v>10</v>
      </c>
      <c r="E24" s="57">
        <v>0</v>
      </c>
      <c r="F24" s="23">
        <v>5335</v>
      </c>
      <c r="G24" s="24">
        <f t="shared" si="1"/>
        <v>0</v>
      </c>
      <c r="H24" s="55"/>
      <c r="I24" s="43">
        <f t="shared" si="0"/>
        <v>0</v>
      </c>
      <c r="O24" s="2"/>
      <c r="P24" s="2"/>
    </row>
    <row r="25" spans="1:16" ht="15" customHeight="1" x14ac:dyDescent="0.25">
      <c r="A25" s="21">
        <v>16</v>
      </c>
      <c r="B25" s="100"/>
      <c r="C25" s="100"/>
      <c r="D25" s="22" t="s">
        <v>5</v>
      </c>
      <c r="E25" s="42">
        <v>3.97</v>
      </c>
      <c r="F25" s="23">
        <v>3778.5</v>
      </c>
      <c r="G25" s="24">
        <f t="shared" si="1"/>
        <v>15000.645</v>
      </c>
      <c r="H25" s="55"/>
      <c r="I25" s="43">
        <f t="shared" si="0"/>
        <v>0</v>
      </c>
      <c r="N25" s="2"/>
    </row>
    <row r="26" spans="1:16" x14ac:dyDescent="0.25">
      <c r="A26" s="21">
        <v>17</v>
      </c>
      <c r="B26" s="100"/>
      <c r="C26" s="100"/>
      <c r="D26" s="22" t="s">
        <v>6</v>
      </c>
      <c r="E26" s="42">
        <v>7.94</v>
      </c>
      <c r="F26" s="23">
        <v>2390.66</v>
      </c>
      <c r="G26" s="24">
        <f t="shared" si="1"/>
        <v>18981.840400000001</v>
      </c>
      <c r="H26" s="55"/>
      <c r="I26" s="43">
        <f t="shared" si="0"/>
        <v>0</v>
      </c>
    </row>
    <row r="27" spans="1:16" ht="15" customHeight="1" x14ac:dyDescent="0.25">
      <c r="A27" s="21">
        <v>18</v>
      </c>
      <c r="B27" s="120" t="s">
        <v>19</v>
      </c>
      <c r="C27" s="146" t="s">
        <v>16</v>
      </c>
      <c r="D27" s="147"/>
      <c r="E27" s="42">
        <v>351.35</v>
      </c>
      <c r="F27" s="23">
        <v>2480</v>
      </c>
      <c r="G27" s="24">
        <f t="shared" si="1"/>
        <v>871348</v>
      </c>
      <c r="H27" s="55"/>
      <c r="I27" s="43">
        <f t="shared" si="0"/>
        <v>0</v>
      </c>
    </row>
    <row r="28" spans="1:16" x14ac:dyDescent="0.25">
      <c r="A28" s="21">
        <v>19</v>
      </c>
      <c r="B28" s="144"/>
      <c r="C28" s="146" t="s">
        <v>17</v>
      </c>
      <c r="D28" s="147"/>
      <c r="E28" s="42">
        <v>0</v>
      </c>
      <c r="F28" s="23">
        <v>1965.21</v>
      </c>
      <c r="G28" s="24">
        <f t="shared" si="1"/>
        <v>0</v>
      </c>
      <c r="H28" s="55"/>
      <c r="I28" s="43">
        <f t="shared" si="0"/>
        <v>0</v>
      </c>
    </row>
    <row r="29" spans="1:16" x14ac:dyDescent="0.25">
      <c r="A29" s="21">
        <v>20</v>
      </c>
      <c r="B29" s="145"/>
      <c r="C29" s="100" t="s">
        <v>18</v>
      </c>
      <c r="D29" s="100"/>
      <c r="E29" s="45">
        <v>0</v>
      </c>
      <c r="F29" s="46">
        <v>1755.58</v>
      </c>
      <c r="G29" s="58">
        <f t="shared" si="1"/>
        <v>0</v>
      </c>
      <c r="H29" s="55"/>
      <c r="I29" s="43">
        <f t="shared" si="0"/>
        <v>0</v>
      </c>
      <c r="O29" s="2"/>
      <c r="P29" s="2"/>
    </row>
    <row r="30" spans="1:16" x14ac:dyDescent="0.25">
      <c r="A30" s="21">
        <v>21</v>
      </c>
      <c r="B30" s="111" t="s">
        <v>47</v>
      </c>
      <c r="C30" s="100" t="s">
        <v>16</v>
      </c>
      <c r="D30" s="101"/>
      <c r="E30" s="42">
        <v>3.74</v>
      </c>
      <c r="F30" s="23">
        <v>1570</v>
      </c>
      <c r="G30" s="24">
        <f t="shared" si="1"/>
        <v>5871.8</v>
      </c>
      <c r="H30" s="55"/>
      <c r="I30" s="43">
        <f t="shared" si="0"/>
        <v>0</v>
      </c>
      <c r="O30" s="2"/>
      <c r="P30" s="2"/>
    </row>
    <row r="31" spans="1:16" ht="15" customHeight="1" x14ac:dyDescent="0.25">
      <c r="A31" s="21">
        <v>22</v>
      </c>
      <c r="B31" s="111"/>
      <c r="C31" s="100" t="s">
        <v>17</v>
      </c>
      <c r="D31" s="101"/>
      <c r="E31" s="42">
        <v>0</v>
      </c>
      <c r="F31" s="23">
        <v>1177.23</v>
      </c>
      <c r="G31" s="24">
        <f t="shared" si="1"/>
        <v>0</v>
      </c>
      <c r="H31" s="55"/>
      <c r="I31" s="43">
        <f t="shared" si="0"/>
        <v>0</v>
      </c>
    </row>
    <row r="32" spans="1:16" ht="15" customHeight="1" thickBot="1" x14ac:dyDescent="0.3">
      <c r="A32" s="21">
        <v>23</v>
      </c>
      <c r="B32" s="120"/>
      <c r="C32" s="135" t="s">
        <v>18</v>
      </c>
      <c r="D32" s="135"/>
      <c r="E32" s="60">
        <v>0</v>
      </c>
      <c r="F32" s="61">
        <v>928.16</v>
      </c>
      <c r="G32" s="25">
        <f t="shared" si="1"/>
        <v>0</v>
      </c>
      <c r="H32" s="64"/>
      <c r="I32" s="51">
        <f>H32*E32</f>
        <v>0</v>
      </c>
    </row>
    <row r="33" spans="1:9" ht="15" customHeight="1" x14ac:dyDescent="0.25">
      <c r="A33" s="121" t="s">
        <v>36</v>
      </c>
      <c r="B33" s="122"/>
      <c r="C33" s="122"/>
      <c r="D33" s="123"/>
      <c r="E33" s="14">
        <f>SUM(E10:E26)</f>
        <v>161.07999999999998</v>
      </c>
      <c r="F33" s="26"/>
      <c r="G33" s="27">
        <f>SUM(G10:G26)</f>
        <v>1327049.5531000001</v>
      </c>
      <c r="H33" s="117" t="s">
        <v>21</v>
      </c>
      <c r="I33" s="52">
        <f>SUM(I10:I26)</f>
        <v>0</v>
      </c>
    </row>
    <row r="34" spans="1:9" ht="15" customHeight="1" thickBot="1" x14ac:dyDescent="0.3">
      <c r="A34" s="124" t="s">
        <v>37</v>
      </c>
      <c r="B34" s="125"/>
      <c r="C34" s="125"/>
      <c r="D34" s="126"/>
      <c r="E34" s="15">
        <f>SUM(E27:E32)</f>
        <v>355.09000000000003</v>
      </c>
      <c r="F34" s="16"/>
      <c r="G34" s="28">
        <f>SUM(G27:G32)</f>
        <v>877219.8</v>
      </c>
      <c r="H34" s="118"/>
      <c r="I34" s="51">
        <f>SUM(I27:I32)</f>
        <v>0</v>
      </c>
    </row>
    <row r="35" spans="1:9" ht="15" customHeight="1" thickBot="1" x14ac:dyDescent="0.3">
      <c r="A35" s="114" t="s">
        <v>20</v>
      </c>
      <c r="B35" s="115"/>
      <c r="C35" s="115"/>
      <c r="D35" s="115"/>
      <c r="E35" s="16">
        <f>SUM(E33:E34)</f>
        <v>516.17000000000007</v>
      </c>
      <c r="F35" s="16"/>
      <c r="G35" s="29">
        <f>SUM(G33:G34)</f>
        <v>2204269.3530999999</v>
      </c>
      <c r="H35" s="119"/>
      <c r="I35" s="30">
        <f>SUM(I33:I34)</f>
        <v>0</v>
      </c>
    </row>
    <row r="36" spans="1:9" ht="27.75" customHeight="1" x14ac:dyDescent="0.25">
      <c r="A36" s="116" t="s">
        <v>24</v>
      </c>
      <c r="B36" s="116"/>
      <c r="C36" s="116"/>
      <c r="D36" s="116"/>
      <c r="E36" s="116"/>
      <c r="F36" s="116"/>
      <c r="G36" s="116"/>
      <c r="H36" s="116"/>
      <c r="I36" s="116"/>
    </row>
    <row r="38" spans="1:9" x14ac:dyDescent="0.25">
      <c r="F38" s="112" t="s">
        <v>32</v>
      </c>
      <c r="G38" s="112"/>
      <c r="H38" s="112"/>
      <c r="I38" s="112"/>
    </row>
  </sheetData>
  <sheetProtection algorithmName="SHA-512" hashValue="1YWAqMoE+kL+5a03/ABF8EFkEdrZkDkKDABWNIJkNvr4xxO/AlKNsEyfOKE4z28M82Q76ATN438/EJgs6paLIQ==" saltValue="Cef5CM9kXR4/SDrhf8Iml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B30:B32"/>
    <mergeCell ref="C30:D30"/>
    <mergeCell ref="A7:D7"/>
    <mergeCell ref="E7:I7"/>
    <mergeCell ref="B8:D8"/>
    <mergeCell ref="B9:D9"/>
    <mergeCell ref="C31:D31"/>
    <mergeCell ref="C32:D32"/>
    <mergeCell ref="B10:C16"/>
    <mergeCell ref="B17:C23"/>
    <mergeCell ref="B24:C26"/>
    <mergeCell ref="B27:B29"/>
    <mergeCell ref="C27:D27"/>
    <mergeCell ref="C28:D28"/>
    <mergeCell ref="C29:D29"/>
    <mergeCell ref="A35:D35"/>
    <mergeCell ref="A36:I36"/>
    <mergeCell ref="F38:I38"/>
    <mergeCell ref="H33:H35"/>
    <mergeCell ref="A33:D33"/>
    <mergeCell ref="A34:D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46-25
</oddHeader>
    <oddFooter>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6AC6-D0DD-4F85-A1F5-42071DD6BCA0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160"/>
      <c r="F1" s="85"/>
      <c r="G1" s="85"/>
      <c r="H1" s="85"/>
      <c r="I1" s="161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4.17</v>
      </c>
      <c r="F12" s="23">
        <v>5120.5</v>
      </c>
      <c r="G12" s="24">
        <f t="shared" si="0"/>
        <v>21352.485000000001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8.35</v>
      </c>
      <c r="F13" s="23">
        <v>3850</v>
      </c>
      <c r="G13" s="24">
        <f t="shared" si="0"/>
        <v>32147.5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20.87</v>
      </c>
      <c r="F14" s="23">
        <v>3000</v>
      </c>
      <c r="G14" s="24">
        <f t="shared" si="0"/>
        <v>62610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20" t="s">
        <v>19</v>
      </c>
      <c r="C17" s="146" t="s">
        <v>16</v>
      </c>
      <c r="D17" s="147"/>
      <c r="E17" s="42">
        <v>309.33999999999997</v>
      </c>
      <c r="F17" s="23">
        <v>2480</v>
      </c>
      <c r="G17" s="24">
        <f t="shared" si="0"/>
        <v>767163.2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4"/>
      <c r="C18" s="146" t="s">
        <v>17</v>
      </c>
      <c r="D18" s="147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9"/>
      <c r="C19" s="135" t="s">
        <v>18</v>
      </c>
      <c r="D19" s="135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21" t="s">
        <v>36</v>
      </c>
      <c r="B20" s="122"/>
      <c r="C20" s="122"/>
      <c r="D20" s="123"/>
      <c r="E20" s="14">
        <f>SUM(E10:E15)</f>
        <v>33.39</v>
      </c>
      <c r="F20" s="26"/>
      <c r="G20" s="27">
        <f>SUM(G10:G16)</f>
        <v>116109.985</v>
      </c>
      <c r="H20" s="117" t="s">
        <v>21</v>
      </c>
      <c r="I20" s="52">
        <f>SUM(I10:I16)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SUM(E17:E18)</f>
        <v>309.33999999999997</v>
      </c>
      <c r="F21" s="16"/>
      <c r="G21" s="28">
        <f>SUM(G17:G18)</f>
        <v>767163.2</v>
      </c>
      <c r="H21" s="118"/>
      <c r="I21" s="51">
        <f>SUM(I17:I18)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342.72999999999996</v>
      </c>
      <c r="F22" s="16"/>
      <c r="G22" s="29">
        <f>SUM(G20:G21)</f>
        <v>883273.18499999994</v>
      </c>
      <c r="H22" s="119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4D5yzE0UsUYVt61HJ5hMMZceIG7SffU03fb4DRHHWiGIK2Ar/cgXx/qZ0Tqdcvo1zpfpFqgpY8R+lLswyEe0og==" saltValue="1yf3EErQGKmWsfVoe1YiDQ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47-25
</oddHeader>
    <oddFooter>&amp;R&amp;P/&amp;N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A359-39A9-48E5-A846-37D4FF1549C9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29.69</v>
      </c>
      <c r="F12" s="23">
        <v>5120.5</v>
      </c>
      <c r="G12" s="24">
        <f t="shared" si="0"/>
        <v>152027.64500000002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59.39</v>
      </c>
      <c r="F13" s="23">
        <v>3850</v>
      </c>
      <c r="G13" s="24">
        <f t="shared" si="0"/>
        <v>228651.5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89.08</v>
      </c>
      <c r="F14" s="23">
        <v>3000</v>
      </c>
      <c r="G14" s="24">
        <f t="shared" si="0"/>
        <v>267240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20" t="s">
        <v>19</v>
      </c>
      <c r="C17" s="146" t="s">
        <v>16</v>
      </c>
      <c r="D17" s="147"/>
      <c r="E17" s="42">
        <v>335.25</v>
      </c>
      <c r="F17" s="23">
        <v>2480</v>
      </c>
      <c r="G17" s="24">
        <f t="shared" si="0"/>
        <v>831420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4"/>
      <c r="C18" s="146" t="s">
        <v>17</v>
      </c>
      <c r="D18" s="147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9"/>
      <c r="C19" s="135" t="s">
        <v>18</v>
      </c>
      <c r="D19" s="135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56" t="s">
        <v>36</v>
      </c>
      <c r="B20" s="162"/>
      <c r="C20" s="162"/>
      <c r="D20" s="163"/>
      <c r="E20" s="35">
        <f>SUM(E10:E16)</f>
        <v>178.16</v>
      </c>
      <c r="F20" s="36"/>
      <c r="G20" s="37">
        <f>SUM(G10:G16)</f>
        <v>647919.14500000002</v>
      </c>
      <c r="H20" s="131" t="s">
        <v>21</v>
      </c>
      <c r="I20" s="69">
        <f>SUM(I10:I16)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SUM(E17:E18)</f>
        <v>335.25</v>
      </c>
      <c r="F21" s="16"/>
      <c r="G21" s="28">
        <f>SUM(G17:G18)</f>
        <v>831420</v>
      </c>
      <c r="H21" s="131"/>
      <c r="I21" s="51">
        <f>SUM(I17:I18)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513.41</v>
      </c>
      <c r="F22" s="16"/>
      <c r="G22" s="29">
        <f>SUM(G20:G21)</f>
        <v>1479339.145</v>
      </c>
      <c r="H22" s="132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Ag9M2my49jjYgFgLAcfAKhA60p8wf7l/BndMH7+mNS7CVj3moVgQrQ5p6CpYuEI4F9KTAISnERZlqDA4z1PX5w==" saltValue="d918fHW/uUNtlla7FrMSBg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48-25
</oddHeader>
    <oddFooter>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96D-6ED3-412C-A49C-B06C66157E3F}">
  <sheetPr>
    <pageSetUpPr fitToPage="1"/>
  </sheetPr>
  <dimension ref="A1:P1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64" t="s">
        <v>19</v>
      </c>
      <c r="C10" s="165" t="s">
        <v>16</v>
      </c>
      <c r="D10" s="166"/>
      <c r="E10" s="41">
        <v>775.8</v>
      </c>
      <c r="F10" s="19">
        <v>2480</v>
      </c>
      <c r="G10" s="20">
        <f t="shared" ref="G10:G12" si="0">F10*E10</f>
        <v>1923984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4"/>
      <c r="C11" s="146" t="s">
        <v>17</v>
      </c>
      <c r="D11" s="147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59"/>
      <c r="C12" s="135" t="s">
        <v>18</v>
      </c>
      <c r="D12" s="135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56" t="s">
        <v>36</v>
      </c>
      <c r="B13" s="162"/>
      <c r="C13" s="162"/>
      <c r="D13" s="163"/>
      <c r="E13" s="35">
        <v>0</v>
      </c>
      <c r="F13" s="36"/>
      <c r="G13" s="37">
        <v>0</v>
      </c>
      <c r="H13" s="131" t="s">
        <v>21</v>
      </c>
      <c r="I13" s="69">
        <v>0</v>
      </c>
      <c r="O13" s="2"/>
      <c r="P13" s="2"/>
    </row>
    <row r="14" spans="1:16" ht="15.75" thickBot="1" x14ac:dyDescent="0.3">
      <c r="A14" s="124" t="s">
        <v>37</v>
      </c>
      <c r="B14" s="125"/>
      <c r="C14" s="125"/>
      <c r="D14" s="126"/>
      <c r="E14" s="15">
        <f>SUM(E10:E11)</f>
        <v>775.8</v>
      </c>
      <c r="F14" s="16"/>
      <c r="G14" s="28">
        <f>SUM(G10:G11)</f>
        <v>1923984</v>
      </c>
      <c r="H14" s="131"/>
      <c r="I14" s="51">
        <f>SUM(I10:I11)</f>
        <v>0</v>
      </c>
      <c r="O14" s="2"/>
      <c r="P14" s="2"/>
    </row>
    <row r="15" spans="1:16" ht="15.75" thickBot="1" x14ac:dyDescent="0.3">
      <c r="A15" s="114" t="s">
        <v>20</v>
      </c>
      <c r="B15" s="115"/>
      <c r="C15" s="115"/>
      <c r="D15" s="115"/>
      <c r="E15" s="16">
        <f>SUM(E13:E14)</f>
        <v>775.8</v>
      </c>
      <c r="F15" s="16"/>
      <c r="G15" s="29">
        <f>SUM(G13:G14)</f>
        <v>1923984</v>
      </c>
      <c r="H15" s="132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qba1Vb32Bz2ivQT1kjgugse8JkwCuRIbpxGXu+9dcwS1WhjdY2vjkNPiZFyatoA8d5fxp2yD+U4UM2mL1cUS7Q==" saltValue="1uoW9ER03sSHD8lILohmRw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49-25
</oddHeader>
    <oddFooter>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A43E-78ED-4B1D-8962-39D370646C88}">
  <sheetPr>
    <pageSetUpPr fitToPage="1"/>
  </sheetPr>
  <dimension ref="A1:P1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64" t="s">
        <v>19</v>
      </c>
      <c r="C10" s="165" t="s">
        <v>16</v>
      </c>
      <c r="D10" s="166"/>
      <c r="E10" s="41">
        <v>280.3</v>
      </c>
      <c r="F10" s="19">
        <v>2480</v>
      </c>
      <c r="G10" s="20">
        <f t="shared" ref="G10:G12" si="0">F10*E10</f>
        <v>695144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4"/>
      <c r="C11" s="146" t="s">
        <v>17</v>
      </c>
      <c r="D11" s="147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59"/>
      <c r="C12" s="135" t="s">
        <v>18</v>
      </c>
      <c r="D12" s="135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56" t="s">
        <v>36</v>
      </c>
      <c r="B13" s="162"/>
      <c r="C13" s="162"/>
      <c r="D13" s="163"/>
      <c r="E13" s="35">
        <v>0</v>
      </c>
      <c r="F13" s="36"/>
      <c r="G13" s="37">
        <v>0</v>
      </c>
      <c r="H13" s="131" t="s">
        <v>21</v>
      </c>
      <c r="I13" s="69">
        <v>0</v>
      </c>
      <c r="O13" s="2"/>
      <c r="P13" s="2"/>
    </row>
    <row r="14" spans="1:16" ht="15.75" thickBot="1" x14ac:dyDescent="0.3">
      <c r="A14" s="124" t="s">
        <v>37</v>
      </c>
      <c r="B14" s="125"/>
      <c r="C14" s="125"/>
      <c r="D14" s="126"/>
      <c r="E14" s="15">
        <f>SUM(E10:E11)</f>
        <v>280.3</v>
      </c>
      <c r="F14" s="16"/>
      <c r="G14" s="28">
        <f>SUM(G10:G11)</f>
        <v>695144</v>
      </c>
      <c r="H14" s="131"/>
      <c r="I14" s="51">
        <f>SUM(I10:I11)</f>
        <v>0</v>
      </c>
      <c r="O14" s="2"/>
      <c r="P14" s="2"/>
    </row>
    <row r="15" spans="1:16" ht="15.75" thickBot="1" x14ac:dyDescent="0.3">
      <c r="A15" s="114" t="s">
        <v>20</v>
      </c>
      <c r="B15" s="115"/>
      <c r="C15" s="115"/>
      <c r="D15" s="115"/>
      <c r="E15" s="16">
        <f>SUM(E13:E14)</f>
        <v>280.3</v>
      </c>
      <c r="F15" s="16"/>
      <c r="G15" s="29">
        <f>SUM(G13:G14)</f>
        <v>695144</v>
      </c>
      <c r="H15" s="132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kc6P2ZFHCwmELeOAXUL2jBN6C8fcqrpmP/UvXh1+xpYZDB+UnP9Q2ppzvHkM459LHuhycc40eXvpUMLfSHXa6w==" saltValue="oz52V9ppfK7Dwmjcn/RIrA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50-25
</oddHeader>
    <oddFooter>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701B-0D23-4AAA-9127-806C03C4DA0D}">
  <sheetPr>
    <pageSetUpPr fitToPage="1"/>
  </sheetPr>
  <dimension ref="A1:P1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64" t="s">
        <v>19</v>
      </c>
      <c r="C10" s="165" t="s">
        <v>16</v>
      </c>
      <c r="D10" s="166"/>
      <c r="E10" s="41">
        <v>441.69</v>
      </c>
      <c r="F10" s="19">
        <v>2480</v>
      </c>
      <c r="G10" s="20">
        <f t="shared" ref="G10:G12" si="0">F10*E10</f>
        <v>1095391.2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4"/>
      <c r="C11" s="146" t="s">
        <v>17</v>
      </c>
      <c r="D11" s="147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customHeight="1" thickBot="1" x14ac:dyDescent="0.3">
      <c r="A12" s="34">
        <v>3</v>
      </c>
      <c r="B12" s="159"/>
      <c r="C12" s="135" t="s">
        <v>18</v>
      </c>
      <c r="D12" s="135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ht="15" customHeight="1" x14ac:dyDescent="0.25">
      <c r="A13" s="121" t="s">
        <v>36</v>
      </c>
      <c r="B13" s="122"/>
      <c r="C13" s="122"/>
      <c r="D13" s="123"/>
      <c r="E13" s="14">
        <v>0</v>
      </c>
      <c r="F13" s="26"/>
      <c r="G13" s="27">
        <v>0</v>
      </c>
      <c r="H13" s="131" t="s">
        <v>21</v>
      </c>
      <c r="I13" s="69">
        <v>0</v>
      </c>
      <c r="O13" s="2"/>
      <c r="P13" s="2"/>
    </row>
    <row r="14" spans="1:16" ht="15.75" customHeight="1" thickBot="1" x14ac:dyDescent="0.3">
      <c r="A14" s="124" t="s">
        <v>37</v>
      </c>
      <c r="B14" s="125"/>
      <c r="C14" s="125"/>
      <c r="D14" s="126"/>
      <c r="E14" s="15">
        <f>SUM(E10:E11)</f>
        <v>441.69</v>
      </c>
      <c r="F14" s="16"/>
      <c r="G14" s="28">
        <f>SUM(G10:G11)</f>
        <v>1095391.2</v>
      </c>
      <c r="H14" s="131"/>
      <c r="I14" s="51">
        <f>SUM(I10:I11)</f>
        <v>0</v>
      </c>
      <c r="O14" s="2"/>
      <c r="P14" s="2"/>
    </row>
    <row r="15" spans="1:16" ht="15.75" customHeight="1" thickBot="1" x14ac:dyDescent="0.3">
      <c r="A15" s="114" t="s">
        <v>20</v>
      </c>
      <c r="B15" s="115"/>
      <c r="C15" s="115"/>
      <c r="D15" s="115"/>
      <c r="E15" s="16">
        <f>SUM(E13:E14)</f>
        <v>441.69</v>
      </c>
      <c r="F15" s="16"/>
      <c r="G15" s="29">
        <f>SUM(G13:G14)</f>
        <v>1095391.2</v>
      </c>
      <c r="H15" s="132"/>
      <c r="I15" s="30">
        <f>SUM(I13:I14)</f>
        <v>0</v>
      </c>
    </row>
    <row r="16" spans="1:16" ht="27.75" customHeight="1" x14ac:dyDescent="0.25">
      <c r="A16" s="116" t="s">
        <v>24</v>
      </c>
      <c r="B16" s="116"/>
      <c r="C16" s="116"/>
      <c r="D16" s="116"/>
      <c r="E16" s="116"/>
      <c r="F16" s="116"/>
      <c r="G16" s="116"/>
      <c r="H16" s="116"/>
      <c r="I16" s="116"/>
    </row>
    <row r="18" spans="6:9" x14ac:dyDescent="0.25">
      <c r="F18" s="112" t="s">
        <v>32</v>
      </c>
      <c r="G18" s="112"/>
      <c r="H18" s="112"/>
      <c r="I18" s="112"/>
    </row>
  </sheetData>
  <sheetProtection algorithmName="SHA-512" hashValue="sVEwXfqrxZxJPQUYpSS6Db5+IlbnqDMb8Z5VE8JWROfW9XGeif2Zu35Qi86hVhk6/khlm3k02YZF5wBaC7Kw4w==" saltValue="rd1bEbiYgIm4YGFRNstCIg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51-25
</oddHeader>
    <oddFooter>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CA9D-C4A4-4665-9AEA-37F24C515BF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2.04</v>
      </c>
      <c r="F12" s="23">
        <v>11341.91</v>
      </c>
      <c r="G12" s="24">
        <f t="shared" si="0"/>
        <v>23137.4964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4.07</v>
      </c>
      <c r="F13" s="23">
        <v>7531.34</v>
      </c>
      <c r="G13" s="24">
        <f t="shared" si="0"/>
        <v>30652.553800000002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6.11</v>
      </c>
      <c r="F14" s="23">
        <v>4495.34</v>
      </c>
      <c r="G14" s="24">
        <f t="shared" si="0"/>
        <v>27466.527400000003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1.36</v>
      </c>
      <c r="F19" s="23">
        <v>5120.5</v>
      </c>
      <c r="G19" s="24">
        <f t="shared" si="0"/>
        <v>6963.88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1.81</v>
      </c>
      <c r="F20" s="23">
        <v>3850</v>
      </c>
      <c r="G20" s="24">
        <f t="shared" si="0"/>
        <v>6968.5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4.08</v>
      </c>
      <c r="F21" s="23">
        <v>3000</v>
      </c>
      <c r="G21" s="24">
        <f t="shared" si="0"/>
        <v>12240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795.96</v>
      </c>
      <c r="F24" s="23">
        <v>2480</v>
      </c>
      <c r="G24" s="24">
        <f t="shared" si="0"/>
        <v>1973980.8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SUM(E10:E22)</f>
        <v>19.47</v>
      </c>
      <c r="F27" s="26"/>
      <c r="G27" s="27">
        <f>SUM(G10:G23)</f>
        <v>107428.95760000001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795.96</v>
      </c>
      <c r="F28" s="16"/>
      <c r="G28" s="28">
        <f>SUM(G24:G25)</f>
        <v>1973980.8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815.43000000000006</v>
      </c>
      <c r="F29" s="16"/>
      <c r="G29" s="29">
        <f>SUM(G27:G28)</f>
        <v>2081409.7576000001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jaYbcouhkF5X8D1kY0rWLCwAgIorXYvGbrUiH8Uvfc3KzC/lUd1fD6ALkbkZ+J2lcWg0G6U8VL6JL3yNZlfkJg==" saltValue="R13x7ymj4DEQsBL7gL2x/g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811F-D91A-456D-8C2D-62F88B8A16A9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2.4</v>
      </c>
      <c r="F12" s="23">
        <v>11341.91</v>
      </c>
      <c r="G12" s="24">
        <f t="shared" si="0"/>
        <v>27220.583999999999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3.6</v>
      </c>
      <c r="F13" s="23">
        <v>7531.34</v>
      </c>
      <c r="G13" s="24">
        <f t="shared" si="0"/>
        <v>27112.824000000001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4.79</v>
      </c>
      <c r="F14" s="23">
        <v>4495.34</v>
      </c>
      <c r="G14" s="24">
        <f t="shared" si="0"/>
        <v>21532.678599999999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3.42</v>
      </c>
      <c r="F19" s="23">
        <v>5120.5</v>
      </c>
      <c r="G19" s="24">
        <f t="shared" si="0"/>
        <v>17512.11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5.13</v>
      </c>
      <c r="F20" s="23">
        <v>3850</v>
      </c>
      <c r="G20" s="24">
        <f t="shared" si="0"/>
        <v>19750.5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6.84</v>
      </c>
      <c r="F21" s="23">
        <v>3000</v>
      </c>
      <c r="G21" s="24">
        <f t="shared" si="0"/>
        <v>20520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282.76</v>
      </c>
      <c r="F24" s="23">
        <v>2480</v>
      </c>
      <c r="G24" s="24">
        <f t="shared" si="0"/>
        <v>701244.79999999993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SUM(E10:E23)</f>
        <v>26.18</v>
      </c>
      <c r="F27" s="26"/>
      <c r="G27" s="27">
        <f>SUM(G10:G23)</f>
        <v>133648.6966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282.76</v>
      </c>
      <c r="F28" s="16"/>
      <c r="G28" s="28">
        <f>SUM(G24:G25)</f>
        <v>701244.79999999993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308.94</v>
      </c>
      <c r="F29" s="16"/>
      <c r="G29" s="29">
        <f>SUM(G27:G28)</f>
        <v>834893.49659999995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QQf1ivoRO3KOBQ+bMi8CIWVp5p0w67yoRE158CkPfzkLYvB3r3Grnu97k7IPI/+ukujd9ArJyiaxxu/gnWK/5A==" saltValue="uXwBBtyi4wRYLzkHS6cr+A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D2D8-50C1-46ED-940A-AE1F127E52F7}">
  <sheetPr>
    <pageSetUpPr fitToPage="1"/>
  </sheetPr>
  <dimension ref="A1:P3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3.66</v>
      </c>
      <c r="F12" s="23">
        <v>11341.91</v>
      </c>
      <c r="G12" s="24">
        <f t="shared" si="0"/>
        <v>41511.390599999999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6.1</v>
      </c>
      <c r="F13" s="23">
        <v>7531.34</v>
      </c>
      <c r="G13" s="24">
        <f t="shared" si="0"/>
        <v>45941.173999999999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7.32</v>
      </c>
      <c r="F14" s="23">
        <v>4495.34</v>
      </c>
      <c r="G14" s="24">
        <f t="shared" si="0"/>
        <v>32905.888800000001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44.1</v>
      </c>
      <c r="F19" s="23">
        <v>5120.5</v>
      </c>
      <c r="G19" s="24">
        <f t="shared" si="0"/>
        <v>225814.05000000002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44.1</v>
      </c>
      <c r="F20" s="23">
        <v>3850</v>
      </c>
      <c r="G20" s="24">
        <f t="shared" si="0"/>
        <v>169785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61.74</v>
      </c>
      <c r="F21" s="23">
        <v>3000</v>
      </c>
      <c r="G21" s="24">
        <f t="shared" si="0"/>
        <v>185220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983.73</v>
      </c>
      <c r="F24" s="23">
        <v>2480</v>
      </c>
      <c r="G24" s="24">
        <f t="shared" si="0"/>
        <v>2439650.4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29.12</v>
      </c>
      <c r="F27" s="23">
        <v>1570</v>
      </c>
      <c r="G27" s="24">
        <f t="shared" si="0"/>
        <v>45718.400000000001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20"/>
      <c r="C29" s="135" t="s">
        <v>18</v>
      </c>
      <c r="D29" s="135"/>
      <c r="E29" s="60">
        <v>0</v>
      </c>
      <c r="F29" s="61">
        <v>928.16</v>
      </c>
      <c r="G29" s="25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SUM(E10:E22)</f>
        <v>167.02</v>
      </c>
      <c r="F30" s="26"/>
      <c r="G30" s="27">
        <f>SUM(G10:G23)</f>
        <v>701177.50340000005</v>
      </c>
      <c r="H30" s="117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SUM(E24:E29)</f>
        <v>1012.85</v>
      </c>
      <c r="F31" s="16"/>
      <c r="G31" s="28">
        <f>SUM(G24:G29)</f>
        <v>2485368.7999999998</v>
      </c>
      <c r="H31" s="118"/>
      <c r="I31" s="51">
        <f>SUM(I24:I29)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1179.8700000000001</v>
      </c>
      <c r="F32" s="16"/>
      <c r="G32" s="29">
        <f>SUM(G30:G31)</f>
        <v>3186546.3033999996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vxzGdFxvciCPEmUBSbHyLg6oJBONadQeAgZyIHLJTcaEYFm/u5HGtUw9v4LX0eBeJmgGXceP+h69qRyhpBrBkw==" saltValue="NK6ehSDBnTCw0332pUrOqg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54-25
</oddHeader>
    <oddFooter>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8A79-E094-48AE-97B6-93A9F95869F1}">
  <sheetPr>
    <pageSetUpPr fitToPage="1"/>
  </sheetPr>
  <dimension ref="A1:P3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4.91</v>
      </c>
      <c r="F12" s="23">
        <v>11341.91</v>
      </c>
      <c r="G12" s="24">
        <f t="shared" si="0"/>
        <v>55688.778100000003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6.64</v>
      </c>
      <c r="F13" s="23">
        <v>7531.34</v>
      </c>
      <c r="G13" s="24">
        <f t="shared" si="0"/>
        <v>50008.097600000001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9.81</v>
      </c>
      <c r="F14" s="23">
        <v>4495.34</v>
      </c>
      <c r="G14" s="24">
        <f t="shared" si="0"/>
        <v>44099.285400000001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11.02</v>
      </c>
      <c r="F19" s="23">
        <v>5120.5</v>
      </c>
      <c r="G19" s="24">
        <f t="shared" si="0"/>
        <v>56427.909999999996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16.53</v>
      </c>
      <c r="F20" s="23">
        <v>3850</v>
      </c>
      <c r="G20" s="24">
        <f t="shared" si="0"/>
        <v>63640.500000000007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17.940000000000001</v>
      </c>
      <c r="F21" s="23">
        <v>3000</v>
      </c>
      <c r="G21" s="24">
        <f t="shared" si="0"/>
        <v>53820.000000000007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1054.18</v>
      </c>
      <c r="F24" s="23">
        <v>2480</v>
      </c>
      <c r="G24" s="24">
        <f t="shared" si="0"/>
        <v>2614366.4000000004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11" t="s">
        <v>47</v>
      </c>
      <c r="C27" s="100" t="s">
        <v>16</v>
      </c>
      <c r="D27" s="101"/>
      <c r="E27" s="42">
        <v>104.99</v>
      </c>
      <c r="F27" s="23">
        <v>1570</v>
      </c>
      <c r="G27" s="24">
        <f t="shared" si="0"/>
        <v>164834.29999999999</v>
      </c>
      <c r="H27" s="55"/>
      <c r="I27" s="43">
        <f t="shared" si="1"/>
        <v>0</v>
      </c>
    </row>
    <row r="28" spans="1:16" x14ac:dyDescent="0.25">
      <c r="A28" s="21">
        <v>19</v>
      </c>
      <c r="B28" s="111"/>
      <c r="C28" s="100" t="s">
        <v>17</v>
      </c>
      <c r="D28" s="101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20"/>
      <c r="C29" s="135" t="s">
        <v>18</v>
      </c>
      <c r="D29" s="135"/>
      <c r="E29" s="60">
        <v>0</v>
      </c>
      <c r="F29" s="61">
        <v>928.16</v>
      </c>
      <c r="G29" s="25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21" t="s">
        <v>36</v>
      </c>
      <c r="B30" s="122"/>
      <c r="C30" s="122"/>
      <c r="D30" s="123"/>
      <c r="E30" s="14">
        <f>SUM(E10:E22)</f>
        <v>66.849999999999994</v>
      </c>
      <c r="F30" s="26"/>
      <c r="G30" s="27">
        <f>SUM(G10:G23)</f>
        <v>323684.5711</v>
      </c>
      <c r="H30" s="117" t="s">
        <v>21</v>
      </c>
      <c r="I30" s="52">
        <f>SUM(I10:I23)</f>
        <v>0</v>
      </c>
      <c r="O30" s="2"/>
      <c r="P30" s="2"/>
    </row>
    <row r="31" spans="1:16" ht="15" customHeight="1" thickBot="1" x14ac:dyDescent="0.3">
      <c r="A31" s="124" t="s">
        <v>37</v>
      </c>
      <c r="B31" s="125"/>
      <c r="C31" s="125"/>
      <c r="D31" s="126"/>
      <c r="E31" s="15">
        <f>SUM(E24:E29)</f>
        <v>1159.17</v>
      </c>
      <c r="F31" s="16"/>
      <c r="G31" s="28">
        <f>SUM(G24:G29)</f>
        <v>2779200.7</v>
      </c>
      <c r="H31" s="118"/>
      <c r="I31" s="51">
        <f>SUM(I24:I29)</f>
        <v>0</v>
      </c>
    </row>
    <row r="32" spans="1:16" ht="15" customHeight="1" thickBot="1" x14ac:dyDescent="0.3">
      <c r="A32" s="114" t="s">
        <v>20</v>
      </c>
      <c r="B32" s="115"/>
      <c r="C32" s="115"/>
      <c r="D32" s="115"/>
      <c r="E32" s="16">
        <f>SUM(E30:E31)</f>
        <v>1226.02</v>
      </c>
      <c r="F32" s="16"/>
      <c r="G32" s="29">
        <f>SUM(G30:G31)</f>
        <v>3102885.2711</v>
      </c>
      <c r="H32" s="119"/>
      <c r="I32" s="30">
        <f>SUM(I30:I31)</f>
        <v>0</v>
      </c>
    </row>
    <row r="33" spans="1:9" ht="27.75" customHeight="1" x14ac:dyDescent="0.25">
      <c r="A33" s="116" t="s">
        <v>24</v>
      </c>
      <c r="B33" s="116"/>
      <c r="C33" s="116"/>
      <c r="D33" s="116"/>
      <c r="E33" s="116"/>
      <c r="F33" s="116"/>
      <c r="G33" s="116"/>
      <c r="H33" s="116"/>
      <c r="I33" s="116"/>
    </row>
    <row r="35" spans="1:9" x14ac:dyDescent="0.25">
      <c r="F35" s="112" t="s">
        <v>32</v>
      </c>
      <c r="G35" s="112"/>
      <c r="H35" s="112"/>
      <c r="I35" s="112"/>
    </row>
  </sheetData>
  <sheetProtection algorithmName="SHA-512" hashValue="d+Ruk02dIqShDqPjJ3wrBpkiFZHI1TZ985a0qJPVdDJMlbVoAxU90tRPFi+JlMDnyfmExTjBYHPb965td3KNrQ==" saltValue="HKBxgLE58+Hu41t/Y8ihMg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55-25
</oddHeader>
    <oddFooter>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D0A2-1DC6-4A4E-948E-FAE04D238BE4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11</v>
      </c>
      <c r="C10" s="138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10.83</v>
      </c>
      <c r="F12" s="23">
        <v>5120.5</v>
      </c>
      <c r="G12" s="24">
        <f t="shared" si="0"/>
        <v>55455.014999999999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21.65</v>
      </c>
      <c r="F13" s="23">
        <v>3850</v>
      </c>
      <c r="G13" s="24">
        <f t="shared" si="0"/>
        <v>83352.5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21.65</v>
      </c>
      <c r="F14" s="23">
        <v>3000</v>
      </c>
      <c r="G14" s="24">
        <f t="shared" si="0"/>
        <v>64949.999999999993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15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40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20" t="s">
        <v>19</v>
      </c>
      <c r="C17" s="146" t="s">
        <v>16</v>
      </c>
      <c r="D17" s="147"/>
      <c r="E17" s="42">
        <v>902.76</v>
      </c>
      <c r="F17" s="23">
        <v>2480</v>
      </c>
      <c r="G17" s="24">
        <f t="shared" si="0"/>
        <v>2238844.7999999998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4"/>
      <c r="C18" s="146" t="s">
        <v>17</v>
      </c>
      <c r="D18" s="147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9"/>
      <c r="C19" s="135" t="s">
        <v>18</v>
      </c>
      <c r="D19" s="135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56" t="s">
        <v>36</v>
      </c>
      <c r="B20" s="162"/>
      <c r="C20" s="162"/>
      <c r="D20" s="163"/>
      <c r="E20" s="35">
        <f>SUM(E10:E16)</f>
        <v>54.129999999999995</v>
      </c>
      <c r="F20" s="36"/>
      <c r="G20" s="37">
        <f>SUM(G10:G16)</f>
        <v>203757.51500000001</v>
      </c>
      <c r="H20" s="131" t="s">
        <v>21</v>
      </c>
      <c r="I20" s="69">
        <f>SUM(I10:I16)</f>
        <v>0</v>
      </c>
    </row>
    <row r="21" spans="1:14" ht="15" customHeight="1" thickBot="1" x14ac:dyDescent="0.3">
      <c r="A21" s="124" t="s">
        <v>37</v>
      </c>
      <c r="B21" s="125"/>
      <c r="C21" s="125"/>
      <c r="D21" s="126"/>
      <c r="E21" s="15">
        <f>SUM(E17:E18)</f>
        <v>902.76</v>
      </c>
      <c r="F21" s="16"/>
      <c r="G21" s="28">
        <f>SUM(G17:G18)</f>
        <v>2238844.7999999998</v>
      </c>
      <c r="H21" s="131"/>
      <c r="I21" s="51">
        <f>SUM(I17:I18)</f>
        <v>0</v>
      </c>
    </row>
    <row r="22" spans="1:14" ht="15.75" customHeight="1" thickBot="1" x14ac:dyDescent="0.3">
      <c r="A22" s="114" t="s">
        <v>20</v>
      </c>
      <c r="B22" s="115"/>
      <c r="C22" s="115"/>
      <c r="D22" s="115"/>
      <c r="E22" s="16">
        <f>SUM(E20:E21)</f>
        <v>956.89</v>
      </c>
      <c r="F22" s="16"/>
      <c r="G22" s="29">
        <f>SUM(G20:G21)</f>
        <v>2442602.3149999999</v>
      </c>
      <c r="H22" s="132"/>
      <c r="I22" s="30">
        <f>SUM(I20:I21)</f>
        <v>0</v>
      </c>
    </row>
    <row r="23" spans="1:14" ht="27.75" customHeight="1" x14ac:dyDescent="0.25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</row>
    <row r="25" spans="1:14" x14ac:dyDescent="0.25">
      <c r="F25" s="112" t="s">
        <v>32</v>
      </c>
      <c r="G25" s="112"/>
      <c r="H25" s="112"/>
      <c r="I25" s="112"/>
    </row>
  </sheetData>
  <sheetProtection algorithmName="SHA-512" hashValue="wn53tKwNd99FoXS7w3LBqpWnQR3ZTueBslOCdkkouu+3uj8xrW5a1zPuzZSSEQZweiUqv+m8Cn/ROXl5ckdgVQ==" saltValue="LhDzOzLC620ONX9N3mwnXQ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7DEE-5A36-4C9C-98CC-791871B86472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3.31</v>
      </c>
      <c r="F12" s="23">
        <v>11341.91</v>
      </c>
      <c r="G12" s="24">
        <f t="shared" si="0"/>
        <v>37541.722099999999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3.31</v>
      </c>
      <c r="F13" s="23">
        <v>7531.34</v>
      </c>
      <c r="G13" s="24">
        <f t="shared" si="0"/>
        <v>24928.735400000001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6.63</v>
      </c>
      <c r="F14" s="23">
        <v>4495.34</v>
      </c>
      <c r="G14" s="24">
        <f t="shared" si="0"/>
        <v>29804.104200000002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14.9</v>
      </c>
      <c r="F19" s="23">
        <v>5120.5</v>
      </c>
      <c r="G19" s="24">
        <f t="shared" si="0"/>
        <v>76295.45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14.9</v>
      </c>
      <c r="F20" s="23">
        <v>3850</v>
      </c>
      <c r="G20" s="24">
        <f t="shared" si="0"/>
        <v>57365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22.36</v>
      </c>
      <c r="F21" s="23">
        <v>3000</v>
      </c>
      <c r="G21" s="24">
        <f t="shared" si="0"/>
        <v>67080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1042.17</v>
      </c>
      <c r="F24" s="23">
        <v>2480</v>
      </c>
      <c r="G24" s="24">
        <f t="shared" si="0"/>
        <v>2584581.6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SUM(E10:E22)</f>
        <v>65.41</v>
      </c>
      <c r="F27" s="26"/>
      <c r="G27" s="27">
        <f>SUM(G10:G23)</f>
        <v>293015.01170000003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1042.17</v>
      </c>
      <c r="F28" s="16"/>
      <c r="G28" s="28">
        <f>SUM(G24:G25)</f>
        <v>2584581.6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1107.5800000000002</v>
      </c>
      <c r="F29" s="16"/>
      <c r="G29" s="29">
        <f>SUM(G27:G28)</f>
        <v>2877596.6117000002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xsPqyCd2Z/bCuzGj04TMtswe5rZuXtq6BFLkOaWJm5a/Q/cFzWyhTR82RM9xkfAvji3XPT7pFEcnqHIdo6h4FA==" saltValue="DrZkRWSmSrXtHRLMO7vkYQ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57-25
</oddHeader>
    <oddFooter>&amp;R&amp;P/&amp;N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00D8-560F-4AA5-8C15-695EAB572A0F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1.82</v>
      </c>
      <c r="F12" s="23">
        <v>11341.91</v>
      </c>
      <c r="G12" s="24">
        <f t="shared" si="0"/>
        <v>20642.2762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2.73</v>
      </c>
      <c r="F13" s="23">
        <v>7531.34</v>
      </c>
      <c r="G13" s="24">
        <f t="shared" si="0"/>
        <v>20560.558199999999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3.64</v>
      </c>
      <c r="F14" s="23">
        <v>4495.34</v>
      </c>
      <c r="G14" s="24">
        <f t="shared" si="0"/>
        <v>16363.037600000001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14.33</v>
      </c>
      <c r="F19" s="23">
        <v>5120.5</v>
      </c>
      <c r="G19" s="24">
        <f t="shared" si="0"/>
        <v>73376.764999999999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21.49</v>
      </c>
      <c r="F20" s="23">
        <v>3850</v>
      </c>
      <c r="G20" s="24">
        <f t="shared" si="0"/>
        <v>82736.5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21.49</v>
      </c>
      <c r="F21" s="23">
        <v>3000</v>
      </c>
      <c r="G21" s="24">
        <f t="shared" si="0"/>
        <v>64469.999999999993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783.34</v>
      </c>
      <c r="F24" s="23">
        <v>2480</v>
      </c>
      <c r="G24" s="24">
        <f t="shared" si="0"/>
        <v>1942683.2000000002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21" t="s">
        <v>36</v>
      </c>
      <c r="B27" s="122"/>
      <c r="C27" s="122"/>
      <c r="D27" s="123"/>
      <c r="E27" s="14">
        <f>SUM(E10:E22)</f>
        <v>65.5</v>
      </c>
      <c r="F27" s="26"/>
      <c r="G27" s="27">
        <f>SUM(G10:G23)</f>
        <v>278149.13699999999</v>
      </c>
      <c r="H27" s="117" t="s">
        <v>21</v>
      </c>
      <c r="I27" s="52">
        <f>SUM(I10:I23)</f>
        <v>0</v>
      </c>
    </row>
    <row r="28" spans="1:16" ht="15.75" thickBot="1" x14ac:dyDescent="0.3">
      <c r="A28" s="124" t="s">
        <v>37</v>
      </c>
      <c r="B28" s="125"/>
      <c r="C28" s="125"/>
      <c r="D28" s="126"/>
      <c r="E28" s="15">
        <f>SUM(E24:E25)</f>
        <v>783.34</v>
      </c>
      <c r="F28" s="16"/>
      <c r="G28" s="28">
        <f>SUM(G24:G25)</f>
        <v>1942683.2000000002</v>
      </c>
      <c r="H28" s="118"/>
      <c r="I28" s="51">
        <f>SUM(I24:I25)</f>
        <v>0</v>
      </c>
    </row>
    <row r="29" spans="1:16" ht="15.75" thickBot="1" x14ac:dyDescent="0.3">
      <c r="A29" s="114" t="s">
        <v>20</v>
      </c>
      <c r="B29" s="115"/>
      <c r="C29" s="115"/>
      <c r="D29" s="115"/>
      <c r="E29" s="16">
        <f>SUM(E27:E28)</f>
        <v>848.84</v>
      </c>
      <c r="F29" s="16"/>
      <c r="G29" s="29">
        <f>SUM(G27:G28)</f>
        <v>2220832.3370000003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h+V1OT7bb2jilZsAIete4T6DtvXZn9Or3v4Fnvagu6R5FF3uP+IEUxbZzwyeOPLgneBcCYWA3Raw/8LtsFpetQ==" saltValue="nROCdFSLMrKKroWhvCk90w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58-25
</oddHeader>
    <oddFooter>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0008-B534-4E52-A978-EA7ABF5D404C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4" t="s">
        <v>25</v>
      </c>
      <c r="B1" s="85"/>
      <c r="C1" s="85"/>
      <c r="D1" s="86"/>
      <c r="E1" s="87"/>
      <c r="F1" s="88"/>
      <c r="G1" s="88"/>
      <c r="H1" s="88"/>
      <c r="I1" s="89"/>
    </row>
    <row r="2" spans="1:16" x14ac:dyDescent="0.25">
      <c r="A2" s="78" t="s">
        <v>27</v>
      </c>
      <c r="B2" s="79"/>
      <c r="C2" s="79"/>
      <c r="D2" s="80"/>
      <c r="E2" s="81"/>
      <c r="F2" s="82"/>
      <c r="G2" s="82"/>
      <c r="H2" s="82"/>
      <c r="I2" s="83"/>
    </row>
    <row r="3" spans="1:16" x14ac:dyDescent="0.25">
      <c r="A3" s="78" t="s">
        <v>28</v>
      </c>
      <c r="B3" s="79"/>
      <c r="C3" s="79"/>
      <c r="D3" s="80"/>
      <c r="E3" s="81"/>
      <c r="F3" s="82"/>
      <c r="G3" s="82"/>
      <c r="H3" s="82"/>
      <c r="I3" s="83"/>
    </row>
    <row r="4" spans="1:16" x14ac:dyDescent="0.25">
      <c r="A4" s="78" t="s">
        <v>26</v>
      </c>
      <c r="B4" s="79"/>
      <c r="C4" s="79"/>
      <c r="D4" s="80"/>
      <c r="E4" s="81"/>
      <c r="F4" s="82"/>
      <c r="G4" s="82"/>
      <c r="H4" s="82"/>
      <c r="I4" s="83"/>
    </row>
    <row r="5" spans="1:16" x14ac:dyDescent="0.25">
      <c r="A5" s="78" t="s">
        <v>29</v>
      </c>
      <c r="B5" s="79"/>
      <c r="C5" s="79"/>
      <c r="D5" s="80"/>
      <c r="E5" s="81"/>
      <c r="F5" s="82"/>
      <c r="G5" s="82"/>
      <c r="H5" s="82"/>
      <c r="I5" s="83"/>
    </row>
    <row r="6" spans="1:16" x14ac:dyDescent="0.25">
      <c r="A6" s="78" t="s">
        <v>30</v>
      </c>
      <c r="B6" s="79"/>
      <c r="C6" s="79"/>
      <c r="D6" s="80"/>
      <c r="E6" s="81"/>
      <c r="F6" s="82"/>
      <c r="G6" s="82"/>
      <c r="H6" s="82"/>
      <c r="I6" s="83"/>
    </row>
    <row r="7" spans="1:16" ht="15.75" thickBot="1" x14ac:dyDescent="0.3">
      <c r="A7" s="102" t="s">
        <v>31</v>
      </c>
      <c r="B7" s="103"/>
      <c r="C7" s="103"/>
      <c r="D7" s="104"/>
      <c r="E7" s="90"/>
      <c r="F7" s="91"/>
      <c r="G7" s="91"/>
      <c r="H7" s="91"/>
      <c r="I7" s="92"/>
    </row>
    <row r="8" spans="1:16" ht="96" customHeight="1" x14ac:dyDescent="0.25">
      <c r="A8" s="4" t="s">
        <v>0</v>
      </c>
      <c r="B8" s="93" t="s">
        <v>1</v>
      </c>
      <c r="C8" s="94"/>
      <c r="D8" s="95"/>
      <c r="E8" s="5" t="s">
        <v>22</v>
      </c>
      <c r="F8" s="5" t="s">
        <v>23</v>
      </c>
      <c r="G8" s="6" t="s">
        <v>8</v>
      </c>
      <c r="H8" s="7" t="s">
        <v>39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33</v>
      </c>
      <c r="H9" s="12">
        <v>6</v>
      </c>
      <c r="I9" s="13" t="s">
        <v>38</v>
      </c>
    </row>
    <row r="10" spans="1:16" ht="15" customHeight="1" x14ac:dyDescent="0.25">
      <c r="A10" s="17">
        <v>1</v>
      </c>
      <c r="B10" s="137" t="s">
        <v>2</v>
      </c>
      <c r="C10" s="13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1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40"/>
      <c r="C12" s="141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40"/>
      <c r="C13" s="141"/>
      <c r="D13" s="22" t="s">
        <v>6</v>
      </c>
      <c r="E13" s="42">
        <v>0.56999999999999995</v>
      </c>
      <c r="F13" s="23">
        <v>7531.34</v>
      </c>
      <c r="G13" s="24">
        <f t="shared" si="0"/>
        <v>4292.8638000000001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40"/>
      <c r="C14" s="141"/>
      <c r="D14" s="22" t="s">
        <v>7</v>
      </c>
      <c r="E14" s="42">
        <v>0.56999999999999995</v>
      </c>
      <c r="F14" s="23">
        <v>4495.34</v>
      </c>
      <c r="G14" s="24">
        <f t="shared" si="0"/>
        <v>2562.3437999999996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40"/>
      <c r="C15" s="141"/>
      <c r="D15" s="22" t="s">
        <v>40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42"/>
      <c r="C16" s="143"/>
      <c r="D16" s="22" t="s">
        <v>15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2.19</v>
      </c>
      <c r="F19" s="23">
        <v>5120.5</v>
      </c>
      <c r="G19" s="24">
        <f t="shared" si="0"/>
        <v>11213.895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2.19</v>
      </c>
      <c r="F20" s="23">
        <v>3850</v>
      </c>
      <c r="G20" s="24">
        <f t="shared" si="0"/>
        <v>8431.5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2.19</v>
      </c>
      <c r="F21" s="23">
        <v>3000</v>
      </c>
      <c r="G21" s="24">
        <f t="shared" si="0"/>
        <v>6570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15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40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20" t="s">
        <v>19</v>
      </c>
      <c r="C24" s="146" t="s">
        <v>16</v>
      </c>
      <c r="D24" s="147"/>
      <c r="E24" s="42">
        <v>303.29000000000002</v>
      </c>
      <c r="F24" s="23">
        <v>2480</v>
      </c>
      <c r="G24" s="24">
        <f t="shared" si="0"/>
        <v>752159.20000000007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4"/>
      <c r="C25" s="146" t="s">
        <v>17</v>
      </c>
      <c r="D25" s="14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5"/>
      <c r="C26" s="100" t="s">
        <v>18</v>
      </c>
      <c r="D26" s="100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67" t="s">
        <v>36</v>
      </c>
      <c r="B27" s="122"/>
      <c r="C27" s="122"/>
      <c r="D27" s="123"/>
      <c r="E27" s="71">
        <f>SUM(E10:E23)</f>
        <v>7.7099999999999991</v>
      </c>
      <c r="F27" s="72"/>
      <c r="G27" s="73">
        <f>SUM(G10:G23)</f>
        <v>33070.602599999998</v>
      </c>
      <c r="H27" s="117" t="s">
        <v>21</v>
      </c>
      <c r="I27" s="52">
        <f>SUM(I10:I23)</f>
        <v>0</v>
      </c>
    </row>
    <row r="28" spans="1:16" ht="15.75" thickBot="1" x14ac:dyDescent="0.3">
      <c r="A28" s="168" t="s">
        <v>37</v>
      </c>
      <c r="B28" s="125"/>
      <c r="C28" s="125"/>
      <c r="D28" s="126"/>
      <c r="E28" s="74">
        <f>SUM(E24:E25)</f>
        <v>303.29000000000002</v>
      </c>
      <c r="F28" s="75"/>
      <c r="G28" s="76">
        <f>SUM(G24:G25)</f>
        <v>752159.20000000007</v>
      </c>
      <c r="H28" s="118"/>
      <c r="I28" s="51">
        <f>SUM(I24:I25)</f>
        <v>0</v>
      </c>
    </row>
    <row r="29" spans="1:16" ht="15.75" thickBot="1" x14ac:dyDescent="0.3">
      <c r="A29" s="169" t="s">
        <v>20</v>
      </c>
      <c r="B29" s="115"/>
      <c r="C29" s="115"/>
      <c r="D29" s="115"/>
      <c r="E29" s="75">
        <f>SUM(E27:E28)</f>
        <v>311</v>
      </c>
      <c r="F29" s="75"/>
      <c r="G29" s="77">
        <f>SUM(G27:G28)</f>
        <v>785229.80260000005</v>
      </c>
      <c r="H29" s="119"/>
      <c r="I29" s="30">
        <f>SUM(I27:I28)</f>
        <v>0</v>
      </c>
      <c r="O29" s="2"/>
      <c r="P29" s="2"/>
    </row>
    <row r="30" spans="1:16" ht="27.75" customHeight="1" x14ac:dyDescent="0.25">
      <c r="A30" s="116" t="s">
        <v>24</v>
      </c>
      <c r="B30" s="116"/>
      <c r="C30" s="116"/>
      <c r="D30" s="116"/>
      <c r="E30" s="116"/>
      <c r="F30" s="116"/>
      <c r="G30" s="116"/>
      <c r="H30" s="116"/>
      <c r="I30" s="116"/>
    </row>
    <row r="32" spans="1:16" x14ac:dyDescent="0.25">
      <c r="F32" s="112" t="s">
        <v>32</v>
      </c>
      <c r="G32" s="112"/>
      <c r="H32" s="112"/>
      <c r="I32" s="112"/>
    </row>
  </sheetData>
  <sheetProtection algorithmName="SHA-512" hashValue="/TfEX0yrXtA3IDr9NPP17c1H4cRa/UsaKiNdmErmkW8YMwpNzdtfqwCEZO3SK5CCmeA47JDcqURDxaB+cIwtcQ==" saltValue="WdsC6gjaWvyNOqBaNds1/w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59-25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59</vt:i4>
      </vt:variant>
    </vt:vector>
  </HeadingPairs>
  <TitlesOfParts>
    <vt:vector size="1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'7'!Print_Area</vt:lpstr>
      <vt:lpstr>'8'!Print_Area</vt:lpstr>
      <vt:lpstr>'9'!Print_Area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Aleksandar Ostojic</cp:lastModifiedBy>
  <cp:lastPrinted>2024-12-24T21:41:17Z</cp:lastPrinted>
  <dcterms:created xsi:type="dcterms:W3CDTF">2022-12-05T11:30:25Z</dcterms:created>
  <dcterms:modified xsi:type="dcterms:W3CDTF">2024-12-30T19:00:50Z</dcterms:modified>
</cp:coreProperties>
</file>