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5\Лицитација 2-2025\Понуде 2-2025\"/>
    </mc:Choice>
  </mc:AlternateContent>
  <xr:revisionPtr revIDLastSave="0" documentId="13_ncr:1_{8FC4193B-20A7-4F11-9FFC-B076E41A2A25}" xr6:coauthVersionLast="47" xr6:coauthVersionMax="47" xr10:uidLastSave="{00000000-0000-0000-0000-000000000000}"/>
  <bookViews>
    <workbookView xWindow="-105" yWindow="0" windowWidth="14610" windowHeight="15585" xr2:uid="{34D798A4-4259-48D9-BB31-7F9D79396329}"/>
  </bookViews>
  <sheets>
    <sheet name="1" sheetId="111" r:id="rId1"/>
    <sheet name="6" sheetId="118" r:id="rId2"/>
    <sheet name="7" sheetId="120" r:id="rId3"/>
    <sheet name="8" sheetId="121" r:id="rId4"/>
    <sheet name="10" sheetId="123" r:id="rId5"/>
    <sheet name="11" sheetId="124" r:id="rId6"/>
    <sheet name="14" sheetId="127" r:id="rId7"/>
    <sheet name="16" sheetId="130" r:id="rId8"/>
    <sheet name="17" sheetId="131" r:id="rId9"/>
    <sheet name="18" sheetId="132" r:id="rId10"/>
    <sheet name="19" sheetId="133" r:id="rId11"/>
    <sheet name="21" sheetId="135" r:id="rId12"/>
    <sheet name="22" sheetId="136" r:id="rId13"/>
    <sheet name="23" sheetId="137" r:id="rId14"/>
    <sheet name="24" sheetId="138" r:id="rId15"/>
    <sheet name="25" sheetId="139" r:id="rId16"/>
    <sheet name="26" sheetId="140" r:id="rId17"/>
    <sheet name="27" sheetId="141" r:id="rId18"/>
    <sheet name="28" sheetId="142" r:id="rId19"/>
    <sheet name="29" sheetId="143" r:id="rId20"/>
    <sheet name="30" sheetId="144" r:id="rId21"/>
    <sheet name="31" sheetId="145" r:id="rId22"/>
    <sheet name="32" sheetId="146" r:id="rId23"/>
    <sheet name="33" sheetId="147" r:id="rId24"/>
    <sheet name="34" sheetId="148" r:id="rId25"/>
    <sheet name="36" sheetId="150" r:id="rId26"/>
    <sheet name="38" sheetId="152" r:id="rId27"/>
    <sheet name="43" sheetId="157" r:id="rId28"/>
    <sheet name="47" sheetId="161" r:id="rId29"/>
    <sheet name="49" sheetId="163" r:id="rId30"/>
    <sheet name="52" sheetId="165" r:id="rId31"/>
    <sheet name="53" sheetId="167" r:id="rId32"/>
    <sheet name="55" sheetId="169" r:id="rId33"/>
    <sheet name="56" sheetId="170" r:id="rId34"/>
  </sheets>
  <definedNames>
    <definedName name="_xlnm.Print_Area" localSheetId="0">'1'!$A$1:$I$44</definedName>
    <definedName name="_xlnm.Print_Area" localSheetId="4">'10'!$A$1:$I$39</definedName>
    <definedName name="_xlnm.Print_Area" localSheetId="5">'11'!$A$1:$I$35</definedName>
    <definedName name="_xlnm.Print_Area" localSheetId="6">'14'!$A$1:$I$18</definedName>
    <definedName name="_xlnm.Print_Area" localSheetId="7">'16'!$A$1:$I$25</definedName>
    <definedName name="_xlnm.Print_Area" localSheetId="8">'17'!$A$1:$I$32</definedName>
    <definedName name="_xlnm.Print_Area" localSheetId="9">'18'!$A$1:$I$39</definedName>
    <definedName name="_xlnm.Print_Area" localSheetId="10">'19'!$A$1:$I$39</definedName>
    <definedName name="_xlnm.Print_Area" localSheetId="11">'21'!$A$1:$I$36</definedName>
    <definedName name="_xlnm.Print_Area" localSheetId="12">'22'!$A$1:$I$36</definedName>
    <definedName name="_xlnm.Print_Area" localSheetId="13">'23'!$A$1:$I$36</definedName>
    <definedName name="_xlnm.Print_Area" localSheetId="14">'24'!$A$1:$I$36</definedName>
    <definedName name="_xlnm.Print_Area" localSheetId="15">'25'!$A$1:$I$43</definedName>
    <definedName name="_xlnm.Print_Area" localSheetId="16">'26'!$A$1:$I$43</definedName>
    <definedName name="_xlnm.Print_Area" localSheetId="17">'27'!$A$1:$I$34</definedName>
    <definedName name="_xlnm.Print_Area" localSheetId="18">'28'!$A$1:$I$35</definedName>
    <definedName name="_xlnm.Print_Area" localSheetId="19">'29'!$A$1:$I$18</definedName>
    <definedName name="_xlnm.Print_Area" localSheetId="20">'30'!$A$1:$I$35</definedName>
    <definedName name="_xlnm.Print_Area" localSheetId="21">'31'!$A$1:$I$42</definedName>
    <definedName name="_xlnm.Print_Area" localSheetId="22">'32'!$A$1:$I$39</definedName>
    <definedName name="_xlnm.Print_Area" localSheetId="23">'33'!$A$1:$I$39</definedName>
    <definedName name="_xlnm.Print_Area" localSheetId="24">'34'!$A$1:$I$39</definedName>
    <definedName name="_xlnm.Print_Area" localSheetId="25">'36'!$A$1:$I$42</definedName>
    <definedName name="_xlnm.Print_Area" localSheetId="26">'38'!$A$1:$I$39</definedName>
    <definedName name="_xlnm.Print_Area" localSheetId="27">'43'!$A$1:$I$32</definedName>
    <definedName name="_xlnm.Print_Area" localSheetId="28">'47'!$A$1:$I$25</definedName>
    <definedName name="_xlnm.Print_Area" localSheetId="29">'49'!$A$1:$I$18</definedName>
    <definedName name="_xlnm.Print_Area" localSheetId="30">'52'!$A$1:$I$32</definedName>
    <definedName name="_xlnm.Print_Area" localSheetId="31">'53'!$A$1:$I$32</definedName>
    <definedName name="_xlnm.Print_Area" localSheetId="32">'55'!$A$1:$I$35</definedName>
    <definedName name="_xlnm.Print_Area" localSheetId="33">'56'!$A$1:$I$25</definedName>
    <definedName name="_xlnm.Print_Area" localSheetId="1">'6'!$A$1:$I$47</definedName>
    <definedName name="_xlnm.Print_Area" localSheetId="2">'7'!$A$1:$I$43</definedName>
    <definedName name="_xlnm.Print_Area" localSheetId="3">'8'!$A$1:$I$39</definedName>
  </definedNames>
  <calcPr calcId="181029"/>
</workbook>
</file>

<file path=xl/calcChain.xml><?xml version="1.0" encoding="utf-8"?>
<calcChain xmlns="http://schemas.openxmlformats.org/spreadsheetml/2006/main">
  <c r="I38" i="150" l="1"/>
  <c r="I11" i="170"/>
  <c r="I12" i="170"/>
  <c r="I13" i="170"/>
  <c r="I14" i="170"/>
  <c r="I15" i="170"/>
  <c r="I16" i="170"/>
  <c r="I17" i="170"/>
  <c r="I18" i="170"/>
  <c r="I19" i="170"/>
  <c r="I10" i="170"/>
  <c r="I21" i="170"/>
  <c r="I20" i="170"/>
  <c r="I11" i="169"/>
  <c r="I12" i="169"/>
  <c r="I13" i="169"/>
  <c r="I14" i="169"/>
  <c r="I15" i="169"/>
  <c r="I16" i="169"/>
  <c r="I17" i="169"/>
  <c r="I18" i="169"/>
  <c r="I19" i="169"/>
  <c r="I20" i="169"/>
  <c r="I21" i="169"/>
  <c r="I22" i="169"/>
  <c r="I23" i="169"/>
  <c r="I24" i="169"/>
  <c r="I25" i="169"/>
  <c r="I26" i="169"/>
  <c r="I27" i="169"/>
  <c r="I28" i="169"/>
  <c r="I29" i="169"/>
  <c r="I10" i="169"/>
  <c r="I31" i="169"/>
  <c r="I11" i="167"/>
  <c r="I12" i="167"/>
  <c r="I13" i="167"/>
  <c r="I14" i="167"/>
  <c r="I15" i="167"/>
  <c r="I16" i="167"/>
  <c r="I17" i="167"/>
  <c r="I18" i="167"/>
  <c r="I19" i="167"/>
  <c r="I20" i="167"/>
  <c r="I21" i="167"/>
  <c r="I22" i="167"/>
  <c r="I23" i="167"/>
  <c r="I24" i="167"/>
  <c r="I25" i="167"/>
  <c r="I26" i="167"/>
  <c r="I10" i="167"/>
  <c r="I28" i="167"/>
  <c r="I11" i="165"/>
  <c r="I12" i="165"/>
  <c r="I13" i="165"/>
  <c r="I14" i="165"/>
  <c r="I15" i="165"/>
  <c r="I16" i="165"/>
  <c r="I17" i="165"/>
  <c r="I18" i="165"/>
  <c r="I19" i="165"/>
  <c r="I20" i="165"/>
  <c r="I21" i="165"/>
  <c r="I22" i="165"/>
  <c r="I23" i="165"/>
  <c r="I24" i="165"/>
  <c r="I25" i="165"/>
  <c r="I26" i="165"/>
  <c r="I10" i="165"/>
  <c r="I28" i="165"/>
  <c r="I11" i="163"/>
  <c r="I12" i="163"/>
  <c r="I14" i="163"/>
  <c r="I15" i="163" s="1"/>
  <c r="I10" i="163"/>
  <c r="I11" i="161"/>
  <c r="I12" i="161"/>
  <c r="I13" i="161"/>
  <c r="I14" i="161"/>
  <c r="I15" i="161"/>
  <c r="I16" i="161"/>
  <c r="I17" i="161"/>
  <c r="I18" i="161"/>
  <c r="I19" i="161"/>
  <c r="I10" i="161"/>
  <c r="I20" i="161" s="1"/>
  <c r="I21" i="161"/>
  <c r="I18" i="157"/>
  <c r="I11" i="157"/>
  <c r="I12" i="157"/>
  <c r="I13" i="157"/>
  <c r="I14" i="157"/>
  <c r="I15" i="157"/>
  <c r="I16" i="157"/>
  <c r="I17" i="157"/>
  <c r="I19" i="157"/>
  <c r="I20" i="157"/>
  <c r="I21" i="157"/>
  <c r="I22" i="157"/>
  <c r="I23" i="157"/>
  <c r="I24" i="157"/>
  <c r="I25" i="157"/>
  <c r="I26" i="157"/>
  <c r="I10" i="157"/>
  <c r="I28" i="157"/>
  <c r="I11" i="152"/>
  <c r="I12" i="152"/>
  <c r="I13" i="152"/>
  <c r="I14" i="152"/>
  <c r="I15" i="152"/>
  <c r="I16" i="152"/>
  <c r="I17" i="152"/>
  <c r="I18" i="152"/>
  <c r="I19" i="152"/>
  <c r="I20" i="152"/>
  <c r="I21" i="152"/>
  <c r="I22" i="152"/>
  <c r="I23" i="152"/>
  <c r="I24" i="152"/>
  <c r="I25" i="152"/>
  <c r="I26" i="152"/>
  <c r="I27" i="152"/>
  <c r="I28" i="152"/>
  <c r="I35" i="152" s="1"/>
  <c r="I29" i="152"/>
  <c r="I30" i="152"/>
  <c r="I31" i="152"/>
  <c r="I32" i="152"/>
  <c r="I33" i="152"/>
  <c r="I10" i="152"/>
  <c r="I11" i="150"/>
  <c r="I12" i="150"/>
  <c r="I13" i="150"/>
  <c r="I14" i="150"/>
  <c r="I15" i="150"/>
  <c r="I16" i="150"/>
  <c r="I17" i="150"/>
  <c r="I18" i="150"/>
  <c r="I19" i="150"/>
  <c r="I20" i="150"/>
  <c r="I21" i="150"/>
  <c r="I22" i="150"/>
  <c r="I23" i="150"/>
  <c r="I24" i="150"/>
  <c r="I25" i="150"/>
  <c r="I37" i="150" s="1"/>
  <c r="I39" i="150" s="1"/>
  <c r="I26" i="150"/>
  <c r="I27" i="150"/>
  <c r="I28" i="150"/>
  <c r="I29" i="150"/>
  <c r="I30" i="150"/>
  <c r="I31" i="150"/>
  <c r="I32" i="150"/>
  <c r="I33" i="150"/>
  <c r="I34" i="150"/>
  <c r="I35" i="150"/>
  <c r="I36" i="150"/>
  <c r="I10" i="150"/>
  <c r="I11" i="148"/>
  <c r="I12" i="148"/>
  <c r="I13" i="148"/>
  <c r="I14" i="148"/>
  <c r="I15" i="148"/>
  <c r="I16" i="148"/>
  <c r="I17" i="148"/>
  <c r="I18" i="148"/>
  <c r="I19" i="148"/>
  <c r="I20" i="148"/>
  <c r="I21" i="148"/>
  <c r="I22" i="148"/>
  <c r="I23" i="148"/>
  <c r="I24" i="148"/>
  <c r="I25" i="148"/>
  <c r="I26" i="148"/>
  <c r="I27" i="148"/>
  <c r="I28" i="148"/>
  <c r="I29" i="148"/>
  <c r="I30" i="148"/>
  <c r="I31" i="148"/>
  <c r="I32" i="148"/>
  <c r="I33" i="148"/>
  <c r="I35" i="148"/>
  <c r="I10" i="148"/>
  <c r="I11" i="147"/>
  <c r="I12" i="147"/>
  <c r="I13" i="147"/>
  <c r="I14" i="147"/>
  <c r="I15" i="147"/>
  <c r="I16" i="147"/>
  <c r="I17" i="147"/>
  <c r="I18" i="147"/>
  <c r="I19" i="147"/>
  <c r="I20" i="147"/>
  <c r="I21" i="147"/>
  <c r="I22" i="147"/>
  <c r="I23" i="147"/>
  <c r="I24" i="147"/>
  <c r="I25" i="147"/>
  <c r="I26" i="147"/>
  <c r="I27" i="147"/>
  <c r="I28" i="147"/>
  <c r="I29" i="147"/>
  <c r="I30" i="147"/>
  <c r="I31" i="147"/>
  <c r="I32" i="147"/>
  <c r="I33" i="147"/>
  <c r="I35" i="147"/>
  <c r="I10" i="147"/>
  <c r="I11" i="146"/>
  <c r="I12" i="146"/>
  <c r="I13" i="146"/>
  <c r="I14" i="146"/>
  <c r="I15" i="146"/>
  <c r="I16" i="146"/>
  <c r="I17" i="146"/>
  <c r="I18" i="146"/>
  <c r="I19" i="146"/>
  <c r="I20" i="146"/>
  <c r="I21" i="146"/>
  <c r="I22" i="146"/>
  <c r="I23" i="146"/>
  <c r="I24" i="146"/>
  <c r="I25" i="146"/>
  <c r="I26" i="146"/>
  <c r="I27" i="146"/>
  <c r="I28" i="146"/>
  <c r="I29" i="146"/>
  <c r="I30" i="146"/>
  <c r="I31" i="146"/>
  <c r="I32" i="146"/>
  <c r="I33" i="146"/>
  <c r="I35" i="146"/>
  <c r="I10" i="146"/>
  <c r="I11" i="145"/>
  <c r="I12" i="145"/>
  <c r="I13" i="145"/>
  <c r="I14" i="145"/>
  <c r="I15" i="145"/>
  <c r="I16" i="145"/>
  <c r="I17" i="145"/>
  <c r="I18" i="145"/>
  <c r="I19" i="145"/>
  <c r="I20" i="145"/>
  <c r="I21" i="145"/>
  <c r="I22" i="145"/>
  <c r="I23" i="145"/>
  <c r="I24" i="145"/>
  <c r="I25" i="145"/>
  <c r="I26" i="145"/>
  <c r="I27" i="145"/>
  <c r="I28" i="145"/>
  <c r="I29" i="145"/>
  <c r="I30" i="145"/>
  <c r="I31" i="145"/>
  <c r="I32" i="145"/>
  <c r="I33" i="145"/>
  <c r="I34" i="145"/>
  <c r="I35" i="145"/>
  <c r="I36" i="145"/>
  <c r="I10" i="145"/>
  <c r="I38" i="145"/>
  <c r="I11" i="144"/>
  <c r="I30" i="144" s="1"/>
  <c r="I12" i="144"/>
  <c r="I13" i="144"/>
  <c r="I14" i="144"/>
  <c r="I15" i="144"/>
  <c r="I16" i="144"/>
  <c r="I17" i="144"/>
  <c r="I18" i="144"/>
  <c r="I19" i="144"/>
  <c r="I20" i="144"/>
  <c r="I21" i="144"/>
  <c r="I22" i="144"/>
  <c r="I23" i="144"/>
  <c r="I24" i="144"/>
  <c r="I31" i="144" s="1"/>
  <c r="I25" i="144"/>
  <c r="I26" i="144"/>
  <c r="I27" i="144"/>
  <c r="I28" i="144"/>
  <c r="I29" i="144"/>
  <c r="I10" i="144"/>
  <c r="I11" i="143"/>
  <c r="I12" i="143"/>
  <c r="I10" i="143"/>
  <c r="I11" i="142"/>
  <c r="I30" i="142" s="1"/>
  <c r="I12" i="142"/>
  <c r="I13" i="142"/>
  <c r="I14" i="142"/>
  <c r="I15" i="142"/>
  <c r="I16" i="142"/>
  <c r="I17" i="142"/>
  <c r="I18" i="142"/>
  <c r="I19" i="142"/>
  <c r="I20" i="142"/>
  <c r="I21" i="142"/>
  <c r="I22" i="142"/>
  <c r="I23" i="142"/>
  <c r="I24" i="142"/>
  <c r="I31" i="142" s="1"/>
  <c r="I25" i="142"/>
  <c r="I26" i="142"/>
  <c r="I27" i="142"/>
  <c r="I28" i="142"/>
  <c r="I29" i="142"/>
  <c r="I10" i="142"/>
  <c r="I11" i="141"/>
  <c r="I29" i="141" s="1"/>
  <c r="I12" i="141"/>
  <c r="I13" i="141"/>
  <c r="I14" i="141"/>
  <c r="I15" i="141"/>
  <c r="I16" i="141"/>
  <c r="I17" i="141"/>
  <c r="I18" i="141"/>
  <c r="I19" i="141"/>
  <c r="I20" i="141"/>
  <c r="I21" i="141"/>
  <c r="I22" i="141"/>
  <c r="I23" i="141"/>
  <c r="I30" i="141" s="1"/>
  <c r="I24" i="141"/>
  <c r="I25" i="141"/>
  <c r="I26" i="141"/>
  <c r="I27" i="141"/>
  <c r="I28" i="141"/>
  <c r="I10" i="141"/>
  <c r="I11" i="140"/>
  <c r="I12" i="140"/>
  <c r="I13" i="140"/>
  <c r="I14" i="140"/>
  <c r="I15" i="140"/>
  <c r="I16" i="140"/>
  <c r="I17" i="140"/>
  <c r="I18" i="140"/>
  <c r="I19" i="140"/>
  <c r="I20" i="140"/>
  <c r="I21" i="140"/>
  <c r="I22" i="140"/>
  <c r="I23" i="140"/>
  <c r="I24" i="140"/>
  <c r="I25" i="140"/>
  <c r="I26" i="140"/>
  <c r="I27" i="140"/>
  <c r="I28" i="140"/>
  <c r="I29" i="140"/>
  <c r="I30" i="140"/>
  <c r="I31" i="140"/>
  <c r="I32" i="140"/>
  <c r="I39" i="140" s="1"/>
  <c r="I33" i="140"/>
  <c r="I34" i="140"/>
  <c r="I35" i="140"/>
  <c r="I36" i="140"/>
  <c r="I37" i="140"/>
  <c r="I10" i="140"/>
  <c r="I11" i="139"/>
  <c r="I12" i="139"/>
  <c r="I13" i="139"/>
  <c r="I14" i="139"/>
  <c r="I15" i="139"/>
  <c r="I38" i="139" s="1"/>
  <c r="I16" i="139"/>
  <c r="I17" i="139"/>
  <c r="I18" i="139"/>
  <c r="I19" i="139"/>
  <c r="I20" i="139"/>
  <c r="I21" i="139"/>
  <c r="I22" i="139"/>
  <c r="I23" i="139"/>
  <c r="I24" i="139"/>
  <c r="I25" i="139"/>
  <c r="I26" i="139"/>
  <c r="I27" i="139"/>
  <c r="I28" i="139"/>
  <c r="I29" i="139"/>
  <c r="I30" i="139"/>
  <c r="I31" i="139"/>
  <c r="I32" i="139"/>
  <c r="I33" i="139"/>
  <c r="I34" i="139"/>
  <c r="I35" i="139"/>
  <c r="I36" i="139"/>
  <c r="I37" i="139"/>
  <c r="I10" i="139"/>
  <c r="I39" i="139"/>
  <c r="I15" i="138"/>
  <c r="I11" i="138"/>
  <c r="I12" i="138"/>
  <c r="I13" i="138"/>
  <c r="I14" i="138"/>
  <c r="I16" i="138"/>
  <c r="I17" i="138"/>
  <c r="I18" i="138"/>
  <c r="I19" i="138"/>
  <c r="I20" i="138"/>
  <c r="I21" i="138"/>
  <c r="I22" i="138"/>
  <c r="I23" i="138"/>
  <c r="I24" i="138"/>
  <c r="I25" i="138"/>
  <c r="I32" i="138" s="1"/>
  <c r="I26" i="138"/>
  <c r="I27" i="138"/>
  <c r="I28" i="138"/>
  <c r="I29" i="138"/>
  <c r="I30" i="138"/>
  <c r="I10" i="138"/>
  <c r="I11" i="137"/>
  <c r="I31" i="137" s="1"/>
  <c r="I12" i="137"/>
  <c r="I13" i="137"/>
  <c r="I14" i="137"/>
  <c r="I15" i="137"/>
  <c r="I16" i="137"/>
  <c r="I17" i="137"/>
  <c r="I18" i="137"/>
  <c r="I19" i="137"/>
  <c r="I20" i="137"/>
  <c r="I21" i="137"/>
  <c r="I22" i="137"/>
  <c r="I23" i="137"/>
  <c r="I24" i="137"/>
  <c r="I25" i="137"/>
  <c r="I32" i="137" s="1"/>
  <c r="I26" i="137"/>
  <c r="I27" i="137"/>
  <c r="I28" i="137"/>
  <c r="I29" i="137"/>
  <c r="I30" i="137"/>
  <c r="I10" i="137"/>
  <c r="I11" i="136"/>
  <c r="I12" i="136"/>
  <c r="I13" i="136"/>
  <c r="I14" i="136"/>
  <c r="I15" i="136"/>
  <c r="I16" i="136"/>
  <c r="I17" i="136"/>
  <c r="I18" i="136"/>
  <c r="I19" i="136"/>
  <c r="I20" i="136"/>
  <c r="I31" i="136" s="1"/>
  <c r="I21" i="136"/>
  <c r="I22" i="136"/>
  <c r="I23" i="136"/>
  <c r="I24" i="136"/>
  <c r="I25" i="136"/>
  <c r="I26" i="136"/>
  <c r="I27" i="136"/>
  <c r="I28" i="136"/>
  <c r="I29" i="136"/>
  <c r="I30" i="136"/>
  <c r="I10" i="136"/>
  <c r="I32" i="136"/>
  <c r="I11" i="135"/>
  <c r="I12" i="135"/>
  <c r="I13" i="135"/>
  <c r="I14" i="135"/>
  <c r="I15" i="135"/>
  <c r="I16" i="135"/>
  <c r="I17" i="135"/>
  <c r="I31" i="135" s="1"/>
  <c r="I18" i="135"/>
  <c r="I19" i="135"/>
  <c r="I20" i="135"/>
  <c r="I21" i="135"/>
  <c r="I22" i="135"/>
  <c r="I23" i="135"/>
  <c r="I24" i="135"/>
  <c r="I25" i="135"/>
  <c r="I26" i="135"/>
  <c r="I27" i="135"/>
  <c r="I28" i="135"/>
  <c r="I29" i="135"/>
  <c r="I30" i="135"/>
  <c r="I32" i="135"/>
  <c r="I10" i="135"/>
  <c r="I11" i="133"/>
  <c r="I12" i="133"/>
  <c r="I13" i="133"/>
  <c r="I14" i="133"/>
  <c r="I15" i="133"/>
  <c r="I16" i="133"/>
  <c r="I17" i="133"/>
  <c r="I18" i="133"/>
  <c r="I19" i="133"/>
  <c r="I20" i="133"/>
  <c r="I21" i="133"/>
  <c r="I22" i="133"/>
  <c r="I23" i="133"/>
  <c r="I24" i="133"/>
  <c r="I25" i="133"/>
  <c r="I26" i="133"/>
  <c r="I27" i="133"/>
  <c r="I28" i="133"/>
  <c r="I29" i="133"/>
  <c r="I30" i="133"/>
  <c r="I31" i="133"/>
  <c r="I32" i="133"/>
  <c r="I33" i="133"/>
  <c r="I10" i="133"/>
  <c r="I35" i="133"/>
  <c r="I11" i="132"/>
  <c r="I12" i="132"/>
  <c r="I13" i="132"/>
  <c r="I14" i="132"/>
  <c r="I15" i="132"/>
  <c r="I16" i="132"/>
  <c r="I17" i="132"/>
  <c r="I18" i="132"/>
  <c r="I19" i="132"/>
  <c r="I20" i="132"/>
  <c r="I21" i="132"/>
  <c r="I22" i="132"/>
  <c r="I23" i="132"/>
  <c r="I24" i="132"/>
  <c r="I25" i="132"/>
  <c r="I26" i="132"/>
  <c r="I27" i="132"/>
  <c r="I28" i="132"/>
  <c r="I29" i="132"/>
  <c r="I30" i="132"/>
  <c r="I31" i="132"/>
  <c r="I32" i="132"/>
  <c r="I33" i="132"/>
  <c r="I10" i="132"/>
  <c r="I35" i="132"/>
  <c r="I11" i="131"/>
  <c r="I12" i="131"/>
  <c r="I13" i="131"/>
  <c r="I14" i="131"/>
  <c r="I15" i="131"/>
  <c r="I16" i="131"/>
  <c r="I17" i="131"/>
  <c r="I18" i="131"/>
  <c r="I19" i="131"/>
  <c r="I20" i="131"/>
  <c r="I21" i="131"/>
  <c r="I22" i="131"/>
  <c r="I23" i="131"/>
  <c r="I24" i="131"/>
  <c r="I25" i="131"/>
  <c r="I26" i="131"/>
  <c r="I10" i="131"/>
  <c r="I28" i="131"/>
  <c r="I11" i="130"/>
  <c r="I20" i="130" s="1"/>
  <c r="I22" i="130" s="1"/>
  <c r="I12" i="130"/>
  <c r="I13" i="130"/>
  <c r="I14" i="130"/>
  <c r="I15" i="130"/>
  <c r="I16" i="130"/>
  <c r="I17" i="130"/>
  <c r="I18" i="130"/>
  <c r="I19" i="130"/>
  <c r="I10" i="130"/>
  <c r="I21" i="130"/>
  <c r="I11" i="127"/>
  <c r="I12" i="127"/>
  <c r="I14" i="127"/>
  <c r="I15" i="127" s="1"/>
  <c r="I10" i="127"/>
  <c r="I11" i="124"/>
  <c r="I30" i="124" s="1"/>
  <c r="I12" i="124"/>
  <c r="I13" i="124"/>
  <c r="I14" i="124"/>
  <c r="I15" i="124"/>
  <c r="I16" i="124"/>
  <c r="I17" i="124"/>
  <c r="I18" i="124"/>
  <c r="I19" i="124"/>
  <c r="I20" i="124"/>
  <c r="I21" i="124"/>
  <c r="I22" i="124"/>
  <c r="I23" i="124"/>
  <c r="I24" i="124"/>
  <c r="I31" i="124" s="1"/>
  <c r="I25" i="124"/>
  <c r="I26" i="124"/>
  <c r="I27" i="124"/>
  <c r="I28" i="124"/>
  <c r="I29" i="124"/>
  <c r="I10" i="124"/>
  <c r="I11" i="123"/>
  <c r="I34" i="123" s="1"/>
  <c r="I12" i="123"/>
  <c r="I13" i="123"/>
  <c r="I14" i="123"/>
  <c r="I15" i="123"/>
  <c r="I16" i="123"/>
  <c r="I17" i="123"/>
  <c r="I18" i="123"/>
  <c r="I19" i="123"/>
  <c r="I20" i="123"/>
  <c r="I21" i="123"/>
  <c r="I22" i="123"/>
  <c r="I23" i="123"/>
  <c r="I24" i="123"/>
  <c r="I25" i="123"/>
  <c r="I26" i="123"/>
  <c r="I27" i="123"/>
  <c r="I28" i="123"/>
  <c r="I35" i="123" s="1"/>
  <c r="I29" i="123"/>
  <c r="I30" i="123"/>
  <c r="I31" i="123"/>
  <c r="I32" i="123"/>
  <c r="I33" i="123"/>
  <c r="I10" i="123"/>
  <c r="I11" i="121"/>
  <c r="I12" i="121"/>
  <c r="I13" i="121"/>
  <c r="I14" i="121"/>
  <c r="I15" i="121"/>
  <c r="I16" i="121"/>
  <c r="I17" i="121"/>
  <c r="I18" i="121"/>
  <c r="I19" i="121"/>
  <c r="I20" i="121"/>
  <c r="I21" i="121"/>
  <c r="I22" i="121"/>
  <c r="I23" i="121"/>
  <c r="I24" i="121"/>
  <c r="I25" i="121"/>
  <c r="I26" i="121"/>
  <c r="I27" i="121"/>
  <c r="I28" i="121"/>
  <c r="I35" i="121" s="1"/>
  <c r="I29" i="121"/>
  <c r="I30" i="121"/>
  <c r="I31" i="121"/>
  <c r="I32" i="121"/>
  <c r="I33" i="121"/>
  <c r="I34" i="121"/>
  <c r="I10" i="121"/>
  <c r="I11" i="120"/>
  <c r="I12" i="120"/>
  <c r="I13" i="120"/>
  <c r="I14" i="120"/>
  <c r="I15" i="120"/>
  <c r="I38" i="120" s="1"/>
  <c r="I16" i="120"/>
  <c r="I17" i="120"/>
  <c r="I18" i="120"/>
  <c r="I19" i="120"/>
  <c r="I20" i="120"/>
  <c r="I21" i="120"/>
  <c r="I22" i="120"/>
  <c r="I23" i="120"/>
  <c r="I24" i="120"/>
  <c r="I25" i="120"/>
  <c r="I26" i="120"/>
  <c r="I27" i="120"/>
  <c r="I28" i="120"/>
  <c r="I29" i="120"/>
  <c r="I30" i="120"/>
  <c r="I31" i="120"/>
  <c r="I32" i="120"/>
  <c r="I39" i="120" s="1"/>
  <c r="I33" i="120"/>
  <c r="I34" i="120"/>
  <c r="I35" i="120"/>
  <c r="I36" i="120"/>
  <c r="I37" i="120"/>
  <c r="I10" i="120"/>
  <c r="I11" i="118"/>
  <c r="I42" i="118" s="1"/>
  <c r="I12" i="118"/>
  <c r="I13" i="118"/>
  <c r="I14" i="118"/>
  <c r="I15" i="118"/>
  <c r="I16" i="118"/>
  <c r="I17" i="118"/>
  <c r="I18" i="118"/>
  <c r="I19" i="118"/>
  <c r="I20" i="118"/>
  <c r="I21" i="118"/>
  <c r="I22" i="118"/>
  <c r="I23" i="118"/>
  <c r="I24" i="118"/>
  <c r="I25" i="118"/>
  <c r="I26" i="118"/>
  <c r="I27" i="118"/>
  <c r="I28" i="118"/>
  <c r="I29" i="118"/>
  <c r="I30" i="118"/>
  <c r="I31" i="118"/>
  <c r="I32" i="118"/>
  <c r="I33" i="118"/>
  <c r="I34" i="118"/>
  <c r="I35" i="118"/>
  <c r="I36" i="118"/>
  <c r="I43" i="118" s="1"/>
  <c r="I37" i="118"/>
  <c r="I38" i="118"/>
  <c r="I39" i="118"/>
  <c r="I40" i="118"/>
  <c r="I41" i="118"/>
  <c r="I10" i="118"/>
  <c r="I34" i="111"/>
  <c r="I11" i="111"/>
  <c r="I12" i="111"/>
  <c r="I13" i="111"/>
  <c r="I14" i="111"/>
  <c r="I15" i="111"/>
  <c r="I16" i="111"/>
  <c r="I17" i="111"/>
  <c r="I18" i="111"/>
  <c r="I19" i="111"/>
  <c r="I20" i="111"/>
  <c r="I21" i="111"/>
  <c r="I22" i="111"/>
  <c r="I23" i="111"/>
  <c r="I24" i="111"/>
  <c r="I25" i="111"/>
  <c r="I26" i="111"/>
  <c r="I27" i="111"/>
  <c r="I28" i="111"/>
  <c r="I29" i="111"/>
  <c r="I30" i="111"/>
  <c r="I31" i="111"/>
  <c r="I32" i="111"/>
  <c r="I33" i="111"/>
  <c r="I35" i="111"/>
  <c r="I36" i="111"/>
  <c r="I37" i="111"/>
  <c r="I38" i="111"/>
  <c r="I10" i="111"/>
  <c r="G39" i="111"/>
  <c r="I22" i="170" l="1"/>
  <c r="I30" i="169"/>
  <c r="I32" i="169" s="1"/>
  <c r="I27" i="167"/>
  <c r="I29" i="167" s="1"/>
  <c r="I27" i="165"/>
  <c r="I29" i="165" s="1"/>
  <c r="I22" i="161"/>
  <c r="I27" i="157"/>
  <c r="I29" i="157" s="1"/>
  <c r="I34" i="152"/>
  <c r="I36" i="152" s="1"/>
  <c r="I34" i="148"/>
  <c r="I36" i="148"/>
  <c r="I34" i="147"/>
  <c r="I36" i="147"/>
  <c r="I34" i="146"/>
  <c r="I36" i="146" s="1"/>
  <c r="I37" i="145"/>
  <c r="I39" i="145" s="1"/>
  <c r="I32" i="144"/>
  <c r="I14" i="143"/>
  <c r="I15" i="143" s="1"/>
  <c r="I32" i="142"/>
  <c r="I31" i="141"/>
  <c r="I38" i="140"/>
  <c r="I40" i="140" s="1"/>
  <c r="I40" i="139"/>
  <c r="I31" i="138"/>
  <c r="I33" i="138" s="1"/>
  <c r="I33" i="137"/>
  <c r="I33" i="136"/>
  <c r="I33" i="135"/>
  <c r="I34" i="133"/>
  <c r="I36" i="133" s="1"/>
  <c r="I34" i="132"/>
  <c r="I36" i="132" s="1"/>
  <c r="I27" i="131"/>
  <c r="I29" i="131" s="1"/>
  <c r="I32" i="124"/>
  <c r="I36" i="123"/>
  <c r="I36" i="121"/>
  <c r="I40" i="120"/>
  <c r="I44" i="118"/>
  <c r="I40" i="111"/>
  <c r="I39" i="111"/>
  <c r="I41" i="111" s="1"/>
  <c r="E21" i="170"/>
  <c r="E20" i="170"/>
  <c r="E22" i="170" s="1"/>
  <c r="G19" i="170"/>
  <c r="G18" i="170"/>
  <c r="G17" i="170"/>
  <c r="G21" i="170" s="1"/>
  <c r="G16" i="170"/>
  <c r="G15" i="170"/>
  <c r="G14" i="170"/>
  <c r="G13" i="170"/>
  <c r="G12" i="170"/>
  <c r="G11" i="170"/>
  <c r="G10" i="170"/>
  <c r="E31" i="169"/>
  <c r="E30" i="169"/>
  <c r="E32" i="169" s="1"/>
  <c r="G29" i="169"/>
  <c r="G28" i="169"/>
  <c r="G27" i="169"/>
  <c r="G26" i="169"/>
  <c r="G25" i="169"/>
  <c r="G24" i="169"/>
  <c r="G23" i="169"/>
  <c r="G22" i="169"/>
  <c r="G21" i="169"/>
  <c r="G20" i="169"/>
  <c r="G19" i="169"/>
  <c r="G18" i="169"/>
  <c r="G17" i="169"/>
  <c r="G16" i="169"/>
  <c r="G15" i="169"/>
  <c r="G14" i="169"/>
  <c r="G13" i="169"/>
  <c r="G12" i="169"/>
  <c r="G11" i="169"/>
  <c r="G10" i="169"/>
  <c r="E28" i="167"/>
  <c r="E27" i="167"/>
  <c r="E29" i="167" s="1"/>
  <c r="G26" i="167"/>
  <c r="G25" i="167"/>
  <c r="G24" i="167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E28" i="165"/>
  <c r="E27" i="165"/>
  <c r="E29" i="165" s="1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12" i="165"/>
  <c r="G11" i="165"/>
  <c r="G10" i="165"/>
  <c r="E14" i="163"/>
  <c r="E15" i="163" s="1"/>
  <c r="G12" i="163"/>
  <c r="G11" i="163"/>
  <c r="G10" i="163"/>
  <c r="E21" i="161"/>
  <c r="E20" i="161"/>
  <c r="E22" i="161" s="1"/>
  <c r="G19" i="161"/>
  <c r="G18" i="161"/>
  <c r="G17" i="161"/>
  <c r="G21" i="161" s="1"/>
  <c r="G16" i="161"/>
  <c r="G15" i="161"/>
  <c r="G14" i="161"/>
  <c r="G13" i="161"/>
  <c r="G12" i="161"/>
  <c r="G11" i="161"/>
  <c r="G10" i="161"/>
  <c r="E28" i="157"/>
  <c r="E27" i="157"/>
  <c r="G26" i="157"/>
  <c r="G25" i="157"/>
  <c r="G24" i="157"/>
  <c r="G28" i="157" s="1"/>
  <c r="G23" i="157"/>
  <c r="G22" i="157"/>
  <c r="G21" i="157"/>
  <c r="G20" i="157"/>
  <c r="G19" i="157"/>
  <c r="G18" i="157"/>
  <c r="G17" i="157"/>
  <c r="G16" i="157"/>
  <c r="G15" i="157"/>
  <c r="G14" i="157"/>
  <c r="G13" i="157"/>
  <c r="G12" i="157"/>
  <c r="G11" i="157"/>
  <c r="G10" i="157"/>
  <c r="E35" i="152"/>
  <c r="E34" i="152"/>
  <c r="E36" i="152" s="1"/>
  <c r="G33" i="152"/>
  <c r="G32" i="152"/>
  <c r="G31" i="152"/>
  <c r="G30" i="152"/>
  <c r="G29" i="152"/>
  <c r="G28" i="152"/>
  <c r="G35" i="152" s="1"/>
  <c r="G27" i="152"/>
  <c r="G26" i="152"/>
  <c r="G25" i="152"/>
  <c r="G24" i="152"/>
  <c r="G23" i="152"/>
  <c r="G22" i="152"/>
  <c r="G21" i="152"/>
  <c r="G20" i="152"/>
  <c r="G19" i="152"/>
  <c r="G18" i="152"/>
  <c r="G17" i="152"/>
  <c r="G16" i="152"/>
  <c r="G15" i="152"/>
  <c r="G14" i="152"/>
  <c r="G13" i="152"/>
  <c r="G12" i="152"/>
  <c r="G11" i="152"/>
  <c r="G10" i="152"/>
  <c r="E38" i="150"/>
  <c r="E37" i="150"/>
  <c r="E39" i="150" s="1"/>
  <c r="G36" i="150"/>
  <c r="G35" i="150"/>
  <c r="G34" i="150"/>
  <c r="G33" i="150"/>
  <c r="G32" i="150"/>
  <c r="G31" i="150"/>
  <c r="G38" i="150" s="1"/>
  <c r="G30" i="150"/>
  <c r="G29" i="150"/>
  <c r="G28" i="150"/>
  <c r="G27" i="150"/>
  <c r="G26" i="150"/>
  <c r="G25" i="150"/>
  <c r="G24" i="150"/>
  <c r="G23" i="150"/>
  <c r="G22" i="150"/>
  <c r="G21" i="150"/>
  <c r="G20" i="150"/>
  <c r="G19" i="150"/>
  <c r="G18" i="150"/>
  <c r="G17" i="150"/>
  <c r="G16" i="150"/>
  <c r="G15" i="150"/>
  <c r="G14" i="150"/>
  <c r="G13" i="150"/>
  <c r="G12" i="150"/>
  <c r="G11" i="150"/>
  <c r="G10" i="150"/>
  <c r="E35" i="148"/>
  <c r="E34" i="148"/>
  <c r="E36" i="148" s="1"/>
  <c r="G33" i="148"/>
  <c r="G32" i="148"/>
  <c r="G31" i="148"/>
  <c r="G30" i="148"/>
  <c r="G29" i="148"/>
  <c r="G28" i="148"/>
  <c r="G35" i="148" s="1"/>
  <c r="G27" i="148"/>
  <c r="G26" i="148"/>
  <c r="G25" i="148"/>
  <c r="G24" i="148"/>
  <c r="G23" i="148"/>
  <c r="G22" i="148"/>
  <c r="G21" i="148"/>
  <c r="G20" i="148"/>
  <c r="G19" i="148"/>
  <c r="G18" i="148"/>
  <c r="G17" i="148"/>
  <c r="G16" i="148"/>
  <c r="G15" i="148"/>
  <c r="G14" i="148"/>
  <c r="G13" i="148"/>
  <c r="G12" i="148"/>
  <c r="G11" i="148"/>
  <c r="G10" i="148"/>
  <c r="E35" i="147"/>
  <c r="E34" i="147"/>
  <c r="E36" i="147" s="1"/>
  <c r="G33" i="147"/>
  <c r="G32" i="147"/>
  <c r="G31" i="147"/>
  <c r="G30" i="147"/>
  <c r="G29" i="147"/>
  <c r="G28" i="147"/>
  <c r="G35" i="147" s="1"/>
  <c r="G27" i="147"/>
  <c r="G26" i="147"/>
  <c r="G25" i="147"/>
  <c r="G24" i="147"/>
  <c r="G23" i="147"/>
  <c r="G22" i="147"/>
  <c r="G21" i="147"/>
  <c r="G20" i="147"/>
  <c r="G19" i="147"/>
  <c r="G18" i="147"/>
  <c r="G17" i="147"/>
  <c r="G16" i="147"/>
  <c r="G15" i="147"/>
  <c r="G14" i="147"/>
  <c r="G13" i="147"/>
  <c r="G12" i="147"/>
  <c r="G11" i="147"/>
  <c r="G10" i="147"/>
  <c r="E35" i="146"/>
  <c r="E34" i="146"/>
  <c r="G33" i="146"/>
  <c r="G32" i="146"/>
  <c r="G31" i="146"/>
  <c r="G30" i="146"/>
  <c r="G29" i="146"/>
  <c r="G28" i="146"/>
  <c r="G35" i="146" s="1"/>
  <c r="G27" i="146"/>
  <c r="G26" i="146"/>
  <c r="G25" i="146"/>
  <c r="G24" i="146"/>
  <c r="G23" i="146"/>
  <c r="G22" i="146"/>
  <c r="G21" i="146"/>
  <c r="G20" i="146"/>
  <c r="G19" i="146"/>
  <c r="G18" i="146"/>
  <c r="G17" i="146"/>
  <c r="G16" i="146"/>
  <c r="G15" i="146"/>
  <c r="G14" i="146"/>
  <c r="G13" i="146"/>
  <c r="G12" i="146"/>
  <c r="G11" i="146"/>
  <c r="G10" i="146"/>
  <c r="E38" i="145"/>
  <c r="E37" i="145"/>
  <c r="G36" i="145"/>
  <c r="G35" i="145"/>
  <c r="G34" i="145"/>
  <c r="G33" i="145"/>
  <c r="G32" i="145"/>
  <c r="G31" i="145"/>
  <c r="G38" i="145" s="1"/>
  <c r="G30" i="145"/>
  <c r="G29" i="145"/>
  <c r="G28" i="145"/>
  <c r="G27" i="145"/>
  <c r="G26" i="145"/>
  <c r="G25" i="145"/>
  <c r="G24" i="145"/>
  <c r="G23" i="145"/>
  <c r="G22" i="145"/>
  <c r="G21" i="145"/>
  <c r="G20" i="145"/>
  <c r="G19" i="145"/>
  <c r="G18" i="145"/>
  <c r="G17" i="145"/>
  <c r="G16" i="145"/>
  <c r="G15" i="145"/>
  <c r="G14" i="145"/>
  <c r="G13" i="145"/>
  <c r="G12" i="145"/>
  <c r="G11" i="145"/>
  <c r="G10" i="145"/>
  <c r="E31" i="144"/>
  <c r="E30" i="144"/>
  <c r="E32" i="144" s="1"/>
  <c r="G29" i="144"/>
  <c r="G28" i="144"/>
  <c r="G27" i="144"/>
  <c r="G26" i="144"/>
  <c r="G25" i="144"/>
  <c r="G24" i="144"/>
  <c r="G31" i="144" s="1"/>
  <c r="G23" i="144"/>
  <c r="G22" i="144"/>
  <c r="G21" i="144"/>
  <c r="G20" i="144"/>
  <c r="G19" i="144"/>
  <c r="G18" i="144"/>
  <c r="G17" i="144"/>
  <c r="G16" i="144"/>
  <c r="G15" i="144"/>
  <c r="G14" i="144"/>
  <c r="G13" i="144"/>
  <c r="G12" i="144"/>
  <c r="G11" i="144"/>
  <c r="G10" i="144"/>
  <c r="E14" i="143"/>
  <c r="E15" i="143" s="1"/>
  <c r="G12" i="143"/>
  <c r="G11" i="143"/>
  <c r="G10" i="143"/>
  <c r="E29" i="157" l="1"/>
  <c r="G20" i="170"/>
  <c r="G22" i="170" s="1"/>
  <c r="G30" i="169"/>
  <c r="G32" i="169" s="1"/>
  <c r="G31" i="169"/>
  <c r="G27" i="167"/>
  <c r="G28" i="167"/>
  <c r="G27" i="165"/>
  <c r="G29" i="165" s="1"/>
  <c r="G28" i="165"/>
  <c r="G14" i="163"/>
  <c r="G15" i="163" s="1"/>
  <c r="G20" i="161"/>
  <c r="G22" i="161"/>
  <c r="G27" i="157"/>
  <c r="G29" i="157" s="1"/>
  <c r="G34" i="152"/>
  <c r="G36" i="152"/>
  <c r="G37" i="150"/>
  <c r="G39" i="150" s="1"/>
  <c r="G34" i="148"/>
  <c r="G36" i="148"/>
  <c r="G34" i="147"/>
  <c r="G36" i="147"/>
  <c r="G34" i="146"/>
  <c r="G36" i="146" s="1"/>
  <c r="E36" i="146"/>
  <c r="E39" i="145"/>
  <c r="G37" i="145"/>
  <c r="G39" i="145"/>
  <c r="G30" i="144"/>
  <c r="G32" i="144" s="1"/>
  <c r="G14" i="143"/>
  <c r="G15" i="143" s="1"/>
  <c r="E31" i="142"/>
  <c r="E30" i="142"/>
  <c r="G29" i="142"/>
  <c r="G28" i="142"/>
  <c r="G27" i="142"/>
  <c r="G26" i="142"/>
  <c r="G25" i="142"/>
  <c r="G24" i="142"/>
  <c r="G23" i="142"/>
  <c r="G22" i="142"/>
  <c r="G21" i="142"/>
  <c r="G20" i="142"/>
  <c r="G19" i="142"/>
  <c r="G18" i="142"/>
  <c r="G17" i="142"/>
  <c r="G16" i="142"/>
  <c r="G15" i="142"/>
  <c r="G14" i="142"/>
  <c r="G13" i="142"/>
  <c r="G12" i="142"/>
  <c r="G11" i="142"/>
  <c r="G10" i="142"/>
  <c r="E30" i="141"/>
  <c r="E29" i="141"/>
  <c r="G28" i="141"/>
  <c r="G27" i="141"/>
  <c r="G26" i="141"/>
  <c r="G25" i="141"/>
  <c r="G24" i="141"/>
  <c r="G23" i="141"/>
  <c r="G30" i="141" s="1"/>
  <c r="G22" i="141"/>
  <c r="G21" i="141"/>
  <c r="G20" i="141"/>
  <c r="G19" i="141"/>
  <c r="G18" i="141"/>
  <c r="G17" i="141"/>
  <c r="G16" i="141"/>
  <c r="G15" i="141"/>
  <c r="G14" i="141"/>
  <c r="G13" i="141"/>
  <c r="G12" i="141"/>
  <c r="G11" i="141"/>
  <c r="G10" i="141"/>
  <c r="E39" i="140"/>
  <c r="E38" i="140"/>
  <c r="E40" i="140" s="1"/>
  <c r="G37" i="140"/>
  <c r="G36" i="140"/>
  <c r="G35" i="140"/>
  <c r="G34" i="140"/>
  <c r="G33" i="140"/>
  <c r="G32" i="140"/>
  <c r="G31" i="140"/>
  <c r="G30" i="140"/>
  <c r="G29" i="140"/>
  <c r="G28" i="140"/>
  <c r="G27" i="140"/>
  <c r="G26" i="140"/>
  <c r="G25" i="140"/>
  <c r="G24" i="140"/>
  <c r="G23" i="140"/>
  <c r="G22" i="140"/>
  <c r="G21" i="140"/>
  <c r="G20" i="140"/>
  <c r="G19" i="140"/>
  <c r="G18" i="140"/>
  <c r="G17" i="140"/>
  <c r="G16" i="140"/>
  <c r="G15" i="140"/>
  <c r="G14" i="140"/>
  <c r="G13" i="140"/>
  <c r="G12" i="140"/>
  <c r="G11" i="140"/>
  <c r="G10" i="140"/>
  <c r="E39" i="139"/>
  <c r="E38" i="139"/>
  <c r="E40" i="139" s="1"/>
  <c r="G37" i="139"/>
  <c r="G36" i="139"/>
  <c r="G35" i="139"/>
  <c r="G34" i="139"/>
  <c r="G33" i="139"/>
  <c r="G32" i="139"/>
  <c r="G39" i="139" s="1"/>
  <c r="G31" i="139"/>
  <c r="G30" i="139"/>
  <c r="G29" i="139"/>
  <c r="G28" i="139"/>
  <c r="G27" i="139"/>
  <c r="G26" i="139"/>
  <c r="G25" i="139"/>
  <c r="G24" i="139"/>
  <c r="G23" i="139"/>
  <c r="G22" i="139"/>
  <c r="G21" i="139"/>
  <c r="G20" i="139"/>
  <c r="G19" i="139"/>
  <c r="G18" i="139"/>
  <c r="G17" i="139"/>
  <c r="G16" i="139"/>
  <c r="G15" i="139"/>
  <c r="G14" i="139"/>
  <c r="G13" i="139"/>
  <c r="G12" i="139"/>
  <c r="G11" i="139"/>
  <c r="G10" i="139"/>
  <c r="E32" i="138"/>
  <c r="E31" i="138"/>
  <c r="E33" i="138" s="1"/>
  <c r="G30" i="138"/>
  <c r="G29" i="138"/>
  <c r="G28" i="138"/>
  <c r="G27" i="138"/>
  <c r="G26" i="138"/>
  <c r="G25" i="138"/>
  <c r="G32" i="138" s="1"/>
  <c r="G24" i="138"/>
  <c r="G23" i="138"/>
  <c r="G22" i="138"/>
  <c r="G21" i="138"/>
  <c r="G20" i="138"/>
  <c r="G19" i="138"/>
  <c r="G18" i="138"/>
  <c r="G17" i="138"/>
  <c r="G16" i="138"/>
  <c r="G15" i="138"/>
  <c r="G14" i="138"/>
  <c r="G13" i="138"/>
  <c r="G12" i="138"/>
  <c r="G11" i="138"/>
  <c r="G10" i="138"/>
  <c r="E32" i="137"/>
  <c r="E31" i="137"/>
  <c r="E33" i="137" s="1"/>
  <c r="G30" i="137"/>
  <c r="G29" i="137"/>
  <c r="G28" i="137"/>
  <c r="G27" i="137"/>
  <c r="G26" i="137"/>
  <c r="G25" i="137"/>
  <c r="G32" i="137" s="1"/>
  <c r="G24" i="137"/>
  <c r="G23" i="137"/>
  <c r="G22" i="137"/>
  <c r="G21" i="137"/>
  <c r="G20" i="137"/>
  <c r="G19" i="137"/>
  <c r="G18" i="137"/>
  <c r="G17" i="137"/>
  <c r="G16" i="137"/>
  <c r="G15" i="137"/>
  <c r="G14" i="137"/>
  <c r="G13" i="137"/>
  <c r="G12" i="137"/>
  <c r="G11" i="137"/>
  <c r="G10" i="137"/>
  <c r="E32" i="136"/>
  <c r="E31" i="136"/>
  <c r="G30" i="136"/>
  <c r="G29" i="136"/>
  <c r="G28" i="136"/>
  <c r="G27" i="136"/>
  <c r="G26" i="136"/>
  <c r="G25" i="136"/>
  <c r="G24" i="136"/>
  <c r="G23" i="136"/>
  <c r="G22" i="136"/>
  <c r="G21" i="136"/>
  <c r="G20" i="136"/>
  <c r="G19" i="136"/>
  <c r="G18" i="136"/>
  <c r="G17" i="136"/>
  <c r="G16" i="136"/>
  <c r="G15" i="136"/>
  <c r="G14" i="136"/>
  <c r="G13" i="136"/>
  <c r="G12" i="136"/>
  <c r="G11" i="136"/>
  <c r="G10" i="136"/>
  <c r="E32" i="135"/>
  <c r="E31" i="135"/>
  <c r="E33" i="135" s="1"/>
  <c r="G30" i="135"/>
  <c r="G29" i="135"/>
  <c r="G28" i="135"/>
  <c r="G27" i="135"/>
  <c r="G26" i="135"/>
  <c r="G25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E35" i="133"/>
  <c r="E34" i="133"/>
  <c r="E36" i="133" s="1"/>
  <c r="G33" i="133"/>
  <c r="G32" i="133"/>
  <c r="G31" i="133"/>
  <c r="G30" i="133"/>
  <c r="G29" i="133"/>
  <c r="G28" i="133"/>
  <c r="G27" i="133"/>
  <c r="G26" i="133"/>
  <c r="G25" i="133"/>
  <c r="G24" i="133"/>
  <c r="G23" i="133"/>
  <c r="G22" i="133"/>
  <c r="G21" i="133"/>
  <c r="G20" i="133"/>
  <c r="G19" i="133"/>
  <c r="G18" i="133"/>
  <c r="G17" i="133"/>
  <c r="G16" i="133"/>
  <c r="G15" i="133"/>
  <c r="G14" i="133"/>
  <c r="G13" i="133"/>
  <c r="G12" i="133"/>
  <c r="G11" i="133"/>
  <c r="G10" i="133"/>
  <c r="E35" i="132"/>
  <c r="E34" i="132"/>
  <c r="G33" i="132"/>
  <c r="G32" i="132"/>
  <c r="G31" i="132"/>
  <c r="G30" i="132"/>
  <c r="G29" i="132"/>
  <c r="G28" i="132"/>
  <c r="G35" i="132" s="1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E28" i="131"/>
  <c r="E27" i="131"/>
  <c r="E29" i="131" s="1"/>
  <c r="G26" i="131"/>
  <c r="G25" i="131"/>
  <c r="G24" i="131"/>
  <c r="G23" i="131"/>
  <c r="G22" i="131"/>
  <c r="G21" i="131"/>
  <c r="G20" i="131"/>
  <c r="G19" i="131"/>
  <c r="G18" i="131"/>
  <c r="G17" i="131"/>
  <c r="G16" i="131"/>
  <c r="G15" i="131"/>
  <c r="G14" i="131"/>
  <c r="G13" i="131"/>
  <c r="G12" i="131"/>
  <c r="G11" i="131"/>
  <c r="G10" i="131"/>
  <c r="E21" i="130"/>
  <c r="E20" i="130"/>
  <c r="E22" i="130" s="1"/>
  <c r="G19" i="130"/>
  <c r="G18" i="130"/>
  <c r="G17" i="130"/>
  <c r="G16" i="130"/>
  <c r="G15" i="130"/>
  <c r="G14" i="130"/>
  <c r="G13" i="130"/>
  <c r="G12" i="130"/>
  <c r="G11" i="130"/>
  <c r="G10" i="130"/>
  <c r="E14" i="127"/>
  <c r="E15" i="127" s="1"/>
  <c r="G12" i="127"/>
  <c r="G11" i="127"/>
  <c r="G10" i="127"/>
  <c r="E31" i="124"/>
  <c r="E30" i="124"/>
  <c r="G29" i="124"/>
  <c r="G28" i="124"/>
  <c r="G27" i="124"/>
  <c r="G26" i="124"/>
  <c r="G25" i="124"/>
  <c r="G24" i="124"/>
  <c r="G23" i="124"/>
  <c r="G22" i="124"/>
  <c r="G21" i="124"/>
  <c r="G20" i="124"/>
  <c r="G19" i="124"/>
  <c r="G18" i="124"/>
  <c r="G17" i="124"/>
  <c r="G16" i="124"/>
  <c r="G15" i="124"/>
  <c r="G14" i="124"/>
  <c r="G13" i="124"/>
  <c r="G12" i="124"/>
  <c r="G11" i="124"/>
  <c r="G10" i="124"/>
  <c r="E35" i="123"/>
  <c r="E34" i="123"/>
  <c r="E36" i="123" s="1"/>
  <c r="G33" i="123"/>
  <c r="G32" i="123"/>
  <c r="G31" i="123"/>
  <c r="G30" i="123"/>
  <c r="G29" i="123"/>
  <c r="G28" i="123"/>
  <c r="G35" i="123" s="1"/>
  <c r="G27" i="123"/>
  <c r="G26" i="123"/>
  <c r="G25" i="123"/>
  <c r="G24" i="123"/>
  <c r="G23" i="123"/>
  <c r="G22" i="123"/>
  <c r="G21" i="123"/>
  <c r="G20" i="123"/>
  <c r="G19" i="123"/>
  <c r="G18" i="123"/>
  <c r="G17" i="123"/>
  <c r="G16" i="123"/>
  <c r="G15" i="123"/>
  <c r="G14" i="123"/>
  <c r="G13" i="123"/>
  <c r="G12" i="123"/>
  <c r="G11" i="123"/>
  <c r="G10" i="123"/>
  <c r="E35" i="121"/>
  <c r="E34" i="121"/>
  <c r="G33" i="121"/>
  <c r="G32" i="121"/>
  <c r="G31" i="121"/>
  <c r="G30" i="121"/>
  <c r="G29" i="121"/>
  <c r="G28" i="121"/>
  <c r="G27" i="121"/>
  <c r="G26" i="121"/>
  <c r="G25" i="121"/>
  <c r="G24" i="121"/>
  <c r="G23" i="121"/>
  <c r="G22" i="121"/>
  <c r="G21" i="121"/>
  <c r="G20" i="121"/>
  <c r="G19" i="121"/>
  <c r="G18" i="121"/>
  <c r="G17" i="121"/>
  <c r="G16" i="121"/>
  <c r="G15" i="121"/>
  <c r="G14" i="121"/>
  <c r="G13" i="121"/>
  <c r="G12" i="121"/>
  <c r="G11" i="121"/>
  <c r="G10" i="121"/>
  <c r="E39" i="120"/>
  <c r="E38" i="120"/>
  <c r="E40" i="120" s="1"/>
  <c r="G37" i="120"/>
  <c r="G36" i="120"/>
  <c r="G35" i="120"/>
  <c r="G34" i="120"/>
  <c r="G33" i="120"/>
  <c r="G32" i="120"/>
  <c r="G39" i="120" s="1"/>
  <c r="G31" i="120"/>
  <c r="G30" i="120"/>
  <c r="G29" i="120"/>
  <c r="G28" i="120"/>
  <c r="G27" i="120"/>
  <c r="G26" i="120"/>
  <c r="G25" i="120"/>
  <c r="G24" i="120"/>
  <c r="G23" i="120"/>
  <c r="G22" i="120"/>
  <c r="G21" i="120"/>
  <c r="G20" i="120"/>
  <c r="G19" i="120"/>
  <c r="G18" i="120"/>
  <c r="G17" i="120"/>
  <c r="G16" i="120"/>
  <c r="G15" i="120"/>
  <c r="G14" i="120"/>
  <c r="G13" i="120"/>
  <c r="G12" i="120"/>
  <c r="G11" i="120"/>
  <c r="G10" i="120"/>
  <c r="E44" i="118"/>
  <c r="E43" i="118"/>
  <c r="E42" i="118"/>
  <c r="G41" i="118"/>
  <c r="G40" i="118"/>
  <c r="G39" i="118"/>
  <c r="G38" i="118"/>
  <c r="G37" i="118"/>
  <c r="G36" i="118"/>
  <c r="G43" i="118" s="1"/>
  <c r="G35" i="118"/>
  <c r="G34" i="118"/>
  <c r="G33" i="118"/>
  <c r="G32" i="118"/>
  <c r="G31" i="118"/>
  <c r="G30" i="118"/>
  <c r="G29" i="118"/>
  <c r="G28" i="118"/>
  <c r="G27" i="118"/>
  <c r="G26" i="118"/>
  <c r="G25" i="118"/>
  <c r="G24" i="118"/>
  <c r="G23" i="118"/>
  <c r="G22" i="118"/>
  <c r="G21" i="118"/>
  <c r="G20" i="118"/>
  <c r="G19" i="118"/>
  <c r="G18" i="118"/>
  <c r="G17" i="118"/>
  <c r="G16" i="118"/>
  <c r="G15" i="118"/>
  <c r="G14" i="118"/>
  <c r="G13" i="118"/>
  <c r="G12" i="118"/>
  <c r="G11" i="118"/>
  <c r="G10" i="118"/>
  <c r="G41" i="111"/>
  <c r="E40" i="111"/>
  <c r="E41" i="111" s="1"/>
  <c r="E39" i="111"/>
  <c r="G38" i="111"/>
  <c r="G37" i="111"/>
  <c r="G36" i="111"/>
  <c r="G35" i="111"/>
  <c r="G34" i="111"/>
  <c r="G33" i="111"/>
  <c r="G40" i="111" s="1"/>
  <c r="G32" i="11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12" i="111"/>
  <c r="G11" i="111"/>
  <c r="G10" i="111"/>
  <c r="G29" i="167" l="1"/>
  <c r="G30" i="142"/>
  <c r="G32" i="142" s="1"/>
  <c r="G31" i="142"/>
  <c r="E32" i="142"/>
  <c r="G29" i="141"/>
  <c r="G31" i="141" s="1"/>
  <c r="E31" i="141"/>
  <c r="G39" i="140"/>
  <c r="G38" i="140"/>
  <c r="G40" i="140" s="1"/>
  <c r="G38" i="139"/>
  <c r="G40" i="139"/>
  <c r="G31" i="138"/>
  <c r="G33" i="138"/>
  <c r="G31" i="137"/>
  <c r="G33" i="137" s="1"/>
  <c r="E33" i="136"/>
  <c r="G31" i="136"/>
  <c r="G32" i="136"/>
  <c r="G32" i="135"/>
  <c r="G31" i="135"/>
  <c r="G33" i="135" s="1"/>
  <c r="G34" i="133"/>
  <c r="G35" i="133"/>
  <c r="G36" i="133" s="1"/>
  <c r="E36" i="132"/>
  <c r="G34" i="132"/>
  <c r="G36" i="132" s="1"/>
  <c r="G27" i="131"/>
  <c r="G28" i="131"/>
  <c r="G21" i="130"/>
  <c r="G20" i="130"/>
  <c r="G22" i="130" s="1"/>
  <c r="G14" i="127"/>
  <c r="G15" i="127" s="1"/>
  <c r="G31" i="124"/>
  <c r="E32" i="124"/>
  <c r="G30" i="124"/>
  <c r="G32" i="124" s="1"/>
  <c r="G34" i="123"/>
  <c r="G36" i="123" s="1"/>
  <c r="G35" i="121"/>
  <c r="G34" i="121"/>
  <c r="G36" i="121" s="1"/>
  <c r="E36" i="121"/>
  <c r="G38" i="120"/>
  <c r="G40" i="120" s="1"/>
  <c r="G42" i="118"/>
  <c r="G44" i="118" s="1"/>
  <c r="G33" i="136" l="1"/>
  <c r="G29" i="131"/>
</calcChain>
</file>

<file path=xl/sharedStrings.xml><?xml version="1.0" encoding="utf-8"?>
<sst xmlns="http://schemas.openxmlformats.org/spreadsheetml/2006/main" count="1574" uniqueCount="45">
  <si>
    <t>Ред.бр.</t>
  </si>
  <si>
    <t>Предмет продаје</t>
  </si>
  <si>
    <t>Трупци храста китњака</t>
  </si>
  <si>
    <t>F1</t>
  </si>
  <si>
    <t>K</t>
  </si>
  <si>
    <t>I</t>
  </si>
  <si>
    <t>II</t>
  </si>
  <si>
    <t>III</t>
  </si>
  <si>
    <t>Укупна вредност предмета лицитације (дин) без ПДВ-а</t>
  </si>
  <si>
    <t>Укупна понуђена вредност за предмет лицитације (дин) без ПДВ-а</t>
  </si>
  <si>
    <t>F</t>
  </si>
  <si>
    <t>Трупци букве</t>
  </si>
  <si>
    <t>L</t>
  </si>
  <si>
    <t>Трупци граба</t>
  </si>
  <si>
    <t>ВОД</t>
  </si>
  <si>
    <t>I класа</t>
  </si>
  <si>
    <t>II класа</t>
  </si>
  <si>
    <t>шумски отпад</t>
  </si>
  <si>
    <t>Огревно дрво тврди лишћари</t>
  </si>
  <si>
    <t>Укупно:</t>
  </si>
  <si>
    <t>Укупно понуђено</t>
  </si>
  <si>
    <t>Количина за лицитацију (m³)</t>
  </si>
  <si>
    <t>Почетна цена предмета лицитације (дин/m³) без ПДВ-а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</si>
  <si>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</si>
  <si>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Назив купца</t>
  </si>
  <si>
    <t>Одговорно лице из АПР-а</t>
  </si>
  <si>
    <t>ПИБ</t>
  </si>
  <si>
    <t>Матични број</t>
  </si>
  <si>
    <t>Седиште и адреса</t>
  </si>
  <si>
    <t>Контакт телефон</t>
  </si>
  <si>
    <t>Контакт Е-mail</t>
  </si>
  <si>
    <t>Потпис овлашћеног лица понуђача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</si>
  <si>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</si>
  <si>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t>Трупци јасике</t>
  </si>
  <si>
    <t>Трупци липе</t>
  </si>
  <si>
    <t>Σ Техничко дрво:</t>
  </si>
  <si>
    <t>Σ Просторно дрво:</t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</si>
  <si>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</si>
  <si>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Понуђена цена за предмет лицитације (дин/m³) 
без ПДВ-а*</t>
  </si>
  <si>
    <t>ВС</t>
  </si>
  <si>
    <t>Трупци јавора</t>
  </si>
  <si>
    <t>Трупци црног бора</t>
  </si>
  <si>
    <t>РД</t>
  </si>
  <si>
    <t>Трупци боровца</t>
  </si>
  <si>
    <t>Огревно дрво мл и 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</si>
</sst>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-&quot;\ _R_S_D_-;_-@_-"/>
    <numFmt numFmtId="166" formatCode="_-* #,##0.00\ _R_S_D_-;\-* #,##0.00\ _R_S_D_-;_-* &quot;0,00&quot;\ _R_S_D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6E3BC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3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3" fillId="0" borderId="4" xfId="2" applyNumberFormat="1" applyFont="1" applyFill="1" applyBorder="1" applyAlignment="1" applyProtection="1">
      <alignment horizontal="right" vertical="center" wrapText="1"/>
    </xf>
    <xf numFmtId="0" fontId="6" fillId="3" borderId="18" xfId="1" applyFont="1" applyFill="1" applyBorder="1" applyAlignment="1" applyProtection="1">
      <alignment horizontal="center" vertical="center" textRotation="90" wrapText="1"/>
    </xf>
    <xf numFmtId="0" fontId="6" fillId="3" borderId="19" xfId="1" applyFont="1" applyFill="1" applyBorder="1" applyAlignment="1" applyProtection="1">
      <alignment horizontal="center" vertical="center" textRotation="90" wrapText="1"/>
    </xf>
    <xf numFmtId="0" fontId="6" fillId="3" borderId="20" xfId="1" applyFont="1" applyFill="1" applyBorder="1" applyAlignment="1" applyProtection="1">
      <alignment horizontal="center" vertical="center" textRotation="90" wrapText="1"/>
    </xf>
    <xf numFmtId="0" fontId="6" fillId="3" borderId="21" xfId="1" applyFont="1" applyFill="1" applyBorder="1" applyAlignment="1" applyProtection="1">
      <alignment horizontal="center" vertical="center" textRotation="90" wrapText="1"/>
    </xf>
    <xf numFmtId="0" fontId="6" fillId="3" borderId="22" xfId="1" applyFont="1" applyFill="1" applyBorder="1" applyAlignment="1" applyProtection="1">
      <alignment horizontal="center" vertical="center" textRotation="90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47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5" borderId="6" xfId="0" applyNumberFormat="1" applyFont="1" applyFill="1" applyBorder="1" applyAlignment="1">
      <alignment horizontal="right" vertical="center" wrapText="1"/>
    </xf>
    <xf numFmtId="4" fontId="8" fillId="5" borderId="14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8" fillId="5" borderId="13" xfId="0" applyNumberFormat="1" applyFont="1" applyFill="1" applyBorder="1" applyAlignment="1">
      <alignment horizontal="right" vertical="center" wrapText="1"/>
    </xf>
    <xf numFmtId="4" fontId="8" fillId="5" borderId="4" xfId="0" applyNumberFormat="1" applyFont="1" applyFill="1" applyBorder="1" applyAlignment="1">
      <alignment horizontal="right" vertical="center" wrapText="1"/>
    </xf>
    <xf numFmtId="4" fontId="8" fillId="5" borderId="7" xfId="0" applyNumberFormat="1" applyFont="1" applyFill="1" applyBorder="1" applyAlignment="1">
      <alignment horizontal="right" vertical="center" wrapText="1"/>
    </xf>
    <xf numFmtId="4" fontId="8" fillId="5" borderId="15" xfId="0" applyNumberFormat="1" applyFont="1" applyFill="1" applyBorder="1" applyAlignment="1">
      <alignment horizontal="right" vertical="center" wrapText="1"/>
    </xf>
    <xf numFmtId="4" fontId="0" fillId="0" borderId="46" xfId="0" applyNumberFormat="1" applyBorder="1"/>
    <xf numFmtId="0" fontId="5" fillId="3" borderId="50" xfId="1" applyFont="1" applyFill="1" applyBorder="1" applyAlignment="1" applyProtection="1">
      <alignment horizontal="center" vertical="center" wrapText="1"/>
    </xf>
    <xf numFmtId="0" fontId="5" fillId="3" borderId="29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right" vertical="center" wrapText="1"/>
    </xf>
    <xf numFmtId="4" fontId="8" fillId="5" borderId="0" xfId="0" applyNumberFormat="1" applyFont="1" applyFill="1" applyAlignment="1">
      <alignment horizontal="right" vertical="center" wrapText="1"/>
    </xf>
    <xf numFmtId="4" fontId="8" fillId="5" borderId="22" xfId="0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Border="1" applyProtection="1">
      <protection locked="0"/>
    </xf>
    <xf numFmtId="4" fontId="0" fillId="0" borderId="50" xfId="0" applyNumberFormat="1" applyBorder="1" applyProtection="1">
      <protection locked="0"/>
    </xf>
    <xf numFmtId="4" fontId="6" fillId="4" borderId="3" xfId="0" applyNumberFormat="1" applyFont="1" applyFill="1" applyBorder="1" applyAlignment="1">
      <alignment horizontal="right" vertical="center" wrapText="1"/>
    </xf>
    <xf numFmtId="4" fontId="6" fillId="4" borderId="9" xfId="0" applyNumberFormat="1" applyFont="1" applyFill="1" applyBorder="1" applyAlignment="1">
      <alignment horizontal="right" vertical="center" wrapText="1"/>
    </xf>
    <xf numFmtId="4" fontId="0" fillId="0" borderId="10" xfId="2" applyNumberFormat="1" applyFont="1" applyBorder="1" applyAlignment="1" applyProtection="1">
      <alignment horizontal="right"/>
    </xf>
    <xf numFmtId="2" fontId="1" fillId="3" borderId="9" xfId="4" applyNumberFormat="1" applyFill="1" applyBorder="1"/>
    <xf numFmtId="166" fontId="6" fillId="3" borderId="9" xfId="3" applyNumberFormat="1" applyFont="1" applyFill="1" applyBorder="1" applyAlignment="1" applyProtection="1">
      <alignment horizontal="right" vertical="center" wrapText="1"/>
    </xf>
    <xf numFmtId="165" fontId="6" fillId="0" borderId="9" xfId="3" applyNumberFormat="1" applyFont="1" applyBorder="1" applyAlignment="1" applyProtection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166" fontId="6" fillId="3" borderId="11" xfId="3" applyNumberFormat="1" applyFont="1" applyFill="1" applyBorder="1" applyAlignment="1" applyProtection="1">
      <alignment horizontal="right" vertical="center" wrapText="1"/>
    </xf>
    <xf numFmtId="165" fontId="6" fillId="0" borderId="11" xfId="3" applyNumberFormat="1" applyFont="1" applyBorder="1" applyAlignment="1" applyProtection="1">
      <alignment horizontal="right" vertical="center" wrapText="1"/>
    </xf>
    <xf numFmtId="166" fontId="6" fillId="0" borderId="12" xfId="3" applyNumberFormat="1" applyFont="1" applyBorder="1" applyAlignment="1" applyProtection="1">
      <alignment horizontal="right" vertical="center" wrapText="1"/>
    </xf>
    <xf numFmtId="4" fontId="0" fillId="0" borderId="12" xfId="2" applyNumberFormat="1" applyFont="1" applyBorder="1" applyAlignment="1" applyProtection="1">
      <alignment horizontal="right"/>
    </xf>
    <xf numFmtId="4" fontId="0" fillId="0" borderId="4" xfId="2" applyNumberFormat="1" applyFont="1" applyBorder="1" applyAlignment="1" applyProtection="1">
      <alignment horizontal="right"/>
    </xf>
    <xf numFmtId="2" fontId="1" fillId="3" borderId="3" xfId="4" applyNumberFormat="1" applyFill="1" applyBorder="1"/>
    <xf numFmtId="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37" xfId="0" applyNumberFormat="1" applyBorder="1" applyProtection="1">
      <protection locked="0"/>
    </xf>
    <xf numFmtId="166" fontId="6" fillId="4" borderId="3" xfId="0" applyNumberFormat="1" applyFont="1" applyFill="1" applyBorder="1" applyAlignment="1">
      <alignment horizontal="right" vertical="center" wrapText="1"/>
    </xf>
    <xf numFmtId="166" fontId="6" fillId="4" borderId="9" xfId="0" applyNumberFormat="1" applyFont="1" applyFill="1" applyBorder="1" applyAlignment="1">
      <alignment horizontal="right" vertical="center" wrapText="1"/>
    </xf>
    <xf numFmtId="166" fontId="6" fillId="0" borderId="10" xfId="3" applyNumberFormat="1" applyFont="1" applyBorder="1" applyAlignment="1" applyProtection="1">
      <alignment horizontal="right" vertical="center" wrapText="1"/>
    </xf>
    <xf numFmtId="4" fontId="0" fillId="0" borderId="42" xfId="0" applyNumberFormat="1" applyBorder="1" applyProtection="1">
      <protection locked="0"/>
    </xf>
    <xf numFmtId="166" fontId="6" fillId="3" borderId="6" xfId="3" applyNumberFormat="1" applyFont="1" applyFill="1" applyBorder="1" applyAlignment="1" applyProtection="1">
      <alignment horizontal="right" vertical="center" wrapText="1"/>
    </xf>
    <xf numFmtId="165" fontId="6" fillId="0" borderId="6" xfId="3" applyNumberFormat="1" applyFont="1" applyBorder="1" applyAlignment="1" applyProtection="1">
      <alignment horizontal="right" vertical="center" wrapText="1"/>
    </xf>
    <xf numFmtId="166" fontId="6" fillId="0" borderId="7" xfId="3" applyNumberFormat="1" applyFont="1" applyBorder="1" applyAlignment="1" applyProtection="1">
      <alignment horizontal="right" vertical="center" wrapText="1"/>
    </xf>
    <xf numFmtId="4" fontId="0" fillId="0" borderId="7" xfId="2" applyNumberFormat="1" applyFont="1" applyBorder="1" applyAlignment="1" applyProtection="1">
      <alignment horizontal="right"/>
    </xf>
    <xf numFmtId="4" fontId="0" fillId="0" borderId="30" xfId="0" applyNumberFormat="1" applyBorder="1" applyProtection="1">
      <protection locked="0"/>
    </xf>
    <xf numFmtId="4" fontId="8" fillId="5" borderId="33" xfId="0" applyNumberFormat="1" applyFont="1" applyFill="1" applyBorder="1" applyAlignment="1">
      <alignment horizontal="right" vertical="center" wrapText="1"/>
    </xf>
    <xf numFmtId="4" fontId="8" fillId="5" borderId="34" xfId="0" applyNumberFormat="1" applyFont="1" applyFill="1" applyBorder="1" applyAlignment="1">
      <alignment horizontal="right"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0" fillId="0" borderId="22" xfId="2" applyNumberFormat="1" applyFont="1" applyBorder="1" applyAlignment="1" applyProtection="1">
      <alignment horizontal="right"/>
    </xf>
    <xf numFmtId="4" fontId="6" fillId="0" borderId="12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0" fillId="0" borderId="45" xfId="0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/>
    <xf numFmtId="0" fontId="6" fillId="0" borderId="11" xfId="0" applyFont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right" vertical="center" wrapText="1"/>
    </xf>
    <xf numFmtId="0" fontId="10" fillId="3" borderId="14" xfId="0" applyFont="1" applyFill="1" applyBorder="1"/>
    <xf numFmtId="0" fontId="7" fillId="0" borderId="13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right" vertical="center" wrapText="1"/>
    </xf>
    <xf numFmtId="0" fontId="10" fillId="3" borderId="39" xfId="0" applyFont="1" applyFill="1" applyBorder="1"/>
    <xf numFmtId="0" fontId="10" fillId="3" borderId="40" xfId="0" applyFont="1" applyFill="1" applyBorder="1"/>
    <xf numFmtId="0" fontId="8" fillId="5" borderId="17" xfId="0" applyFont="1" applyFill="1" applyBorder="1" applyAlignment="1">
      <alignment horizontal="right" vertical="center" wrapText="1"/>
    </xf>
    <xf numFmtId="0" fontId="10" fillId="3" borderId="41" xfId="0" applyFont="1" applyFill="1" applyBorder="1"/>
    <xf numFmtId="0" fontId="10" fillId="3" borderId="42" xfId="0" applyFont="1" applyFill="1" applyBorder="1"/>
    <xf numFmtId="0" fontId="5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55" xfId="0" applyFont="1" applyBorder="1" applyAlignment="1" applyProtection="1">
      <alignment horizontal="center"/>
      <protection locked="0"/>
    </xf>
    <xf numFmtId="0" fontId="6" fillId="3" borderId="36" xfId="1" applyFont="1" applyFill="1" applyBorder="1" applyAlignment="1" applyProtection="1">
      <alignment horizontal="center" vertical="center" wrapText="1"/>
    </xf>
    <xf numFmtId="0" fontId="6" fillId="3" borderId="39" xfId="1" applyFont="1" applyFill="1" applyBorder="1" applyAlignment="1" applyProtection="1">
      <alignment horizontal="center" vertical="center" wrapText="1"/>
    </xf>
    <xf numFmtId="0" fontId="6" fillId="3" borderId="40" xfId="1" applyFont="1" applyFill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5" fillId="3" borderId="41" xfId="1" applyFont="1" applyFill="1" applyBorder="1" applyAlignment="1" applyProtection="1">
      <alignment horizontal="center" vertical="center" wrapText="1"/>
    </xf>
    <xf numFmtId="0" fontId="5" fillId="3" borderId="4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5" fillId="0" borderId="54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0" fontId="5" fillId="3" borderId="29" xfId="1" applyFont="1" applyFill="1" applyBorder="1" applyAlignment="1" applyProtection="1">
      <alignment horizontal="center" vertical="center" wrapText="1"/>
    </xf>
    <xf numFmtId="0" fontId="5" fillId="3" borderId="45" xfId="1" applyFont="1" applyFill="1" applyBorder="1" applyAlignment="1" applyProtection="1">
      <alignment horizontal="center" vertical="center" wrapText="1"/>
    </xf>
    <xf numFmtId="0" fontId="5" fillId="3" borderId="30" xfId="1" applyFont="1" applyFill="1" applyBorder="1" applyAlignment="1" applyProtection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10" fillId="0" borderId="3" xfId="0" applyFont="1" applyBorder="1"/>
    <xf numFmtId="0" fontId="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20" xfId="0" applyFont="1" applyBorder="1"/>
    <xf numFmtId="0" fontId="10" fillId="0" borderId="31" xfId="0" applyFont="1" applyBorder="1"/>
    <xf numFmtId="0" fontId="11" fillId="0" borderId="4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37" xfId="0" applyFont="1" applyBorder="1"/>
    <xf numFmtId="0" fontId="8" fillId="5" borderId="32" xfId="0" applyFont="1" applyFill="1" applyBorder="1" applyAlignment="1">
      <alignment horizontal="right" vertical="center" wrapText="1"/>
    </xf>
    <xf numFmtId="0" fontId="10" fillId="3" borderId="33" xfId="0" applyFont="1" applyFill="1" applyBorder="1"/>
    <xf numFmtId="0" fontId="10" fillId="0" borderId="30" xfId="0" applyFont="1" applyBorder="1"/>
    <xf numFmtId="0" fontId="8" fillId="5" borderId="39" xfId="0" applyFont="1" applyFill="1" applyBorder="1" applyAlignment="1">
      <alignment horizontal="right" vertical="center" wrapText="1"/>
    </xf>
    <xf numFmtId="0" fontId="8" fillId="5" borderId="40" xfId="0" applyFont="1" applyFill="1" applyBorder="1" applyAlignment="1">
      <alignment horizontal="right" vertical="center" wrapText="1"/>
    </xf>
    <xf numFmtId="0" fontId="8" fillId="5" borderId="41" xfId="0" applyFont="1" applyFill="1" applyBorder="1" applyAlignment="1">
      <alignment horizontal="right" vertical="center" wrapText="1"/>
    </xf>
    <xf numFmtId="0" fontId="8" fillId="5" borderId="42" xfId="0" applyFont="1" applyFill="1" applyBorder="1" applyAlignment="1">
      <alignment horizontal="right" vertical="center" wrapText="1"/>
    </xf>
    <xf numFmtId="0" fontId="8" fillId="5" borderId="33" xfId="0" applyFont="1" applyFill="1" applyBorder="1" applyAlignment="1">
      <alignment horizontal="right" vertical="center" wrapText="1"/>
    </xf>
    <xf numFmtId="0" fontId="8" fillId="5" borderId="2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8" fillId="5" borderId="31" xfId="0" applyFont="1" applyFill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0" fillId="3" borderId="1" xfId="0" applyFont="1" applyFill="1" applyBorder="1"/>
    <xf numFmtId="0" fontId="10" fillId="3" borderId="31" xfId="0" applyFont="1" applyFill="1" applyBorder="1"/>
    <xf numFmtId="0" fontId="11" fillId="0" borderId="5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40" xfId="0" applyFont="1" applyBorder="1"/>
  </cellXfs>
  <cellStyles count="5">
    <cellStyle name="40% - Accent3" xfId="1" builtinId="39"/>
    <cellStyle name="Comma" xfId="2" builtinId="3"/>
    <cellStyle name="Comma [0]" xfId="3" builtinId="6"/>
    <cellStyle name="Normal" xfId="0" builtinId="0"/>
    <cellStyle name="Normal 2" xfId="4" xr:uid="{9DC0F9C9-760A-41B0-A60E-48100D034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7108-52B5-4815-B648-73A0C16967E7}">
  <sheetPr codeName="Sheet4">
    <pageSetUpPr fitToPage="1"/>
  </sheetPr>
  <dimension ref="A1:P44"/>
  <sheetViews>
    <sheetView tabSelected="1" view="pageLayout" zoomScale="80" zoomScaleNormal="80" zoomScalePageLayoutView="80" workbookViewId="0">
      <selection activeCell="E25" sqref="E25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9">
        <v>1</v>
      </c>
      <c r="B9" s="98">
        <v>2</v>
      </c>
      <c r="C9" s="99"/>
      <c r="D9" s="100"/>
      <c r="E9" s="11">
        <v>3</v>
      </c>
      <c r="F9" s="11">
        <v>4</v>
      </c>
      <c r="G9" s="10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41">
        <v>5.48</v>
      </c>
      <c r="F10" s="19">
        <v>16966.59</v>
      </c>
      <c r="G10" s="20">
        <f t="shared" ref="G10:G38" si="0">F10*E10</f>
        <v>92976.91320000001</v>
      </c>
      <c r="H10" s="38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2">
        <v>10.96</v>
      </c>
      <c r="F11" s="23">
        <v>9550.75</v>
      </c>
      <c r="G11" s="24">
        <f t="shared" si="0"/>
        <v>104676.22</v>
      </c>
      <c r="H11" s="39"/>
      <c r="I11" s="43">
        <f t="shared" ref="I11:I38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2">
        <v>54.78</v>
      </c>
      <c r="F12" s="23">
        <v>5120.5</v>
      </c>
      <c r="G12" s="24">
        <f t="shared" si="0"/>
        <v>280500.99</v>
      </c>
      <c r="H12" s="39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2">
        <v>68.48</v>
      </c>
      <c r="F13" s="23">
        <v>3850</v>
      </c>
      <c r="G13" s="24">
        <f t="shared" si="0"/>
        <v>263648</v>
      </c>
      <c r="H13" s="39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2">
        <v>51.5</v>
      </c>
      <c r="F14" s="23">
        <v>3000</v>
      </c>
      <c r="G14" s="24">
        <f t="shared" si="0"/>
        <v>154500</v>
      </c>
      <c r="H14" s="39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39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39"/>
      <c r="I16" s="43">
        <f t="shared" si="1"/>
        <v>0</v>
      </c>
    </row>
    <row r="17" spans="1:16" ht="15" customHeight="1" x14ac:dyDescent="0.25">
      <c r="A17" s="21">
        <v>8</v>
      </c>
      <c r="B17" s="105" t="s">
        <v>33</v>
      </c>
      <c r="C17" s="106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39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6534</v>
      </c>
      <c r="G18" s="24">
        <f t="shared" si="0"/>
        <v>0</v>
      </c>
      <c r="H18" s="39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0.42</v>
      </c>
      <c r="F19" s="23">
        <v>5072.84</v>
      </c>
      <c r="G19" s="24">
        <f t="shared" si="0"/>
        <v>2130.5927999999999</v>
      </c>
      <c r="H19" s="39"/>
      <c r="I19" s="43">
        <f t="shared" si="1"/>
        <v>0</v>
      </c>
      <c r="N19" s="2"/>
    </row>
    <row r="20" spans="1:16" x14ac:dyDescent="0.25">
      <c r="A20" s="21">
        <v>11</v>
      </c>
      <c r="B20" s="109"/>
      <c r="C20" s="110"/>
      <c r="D20" s="22" t="s">
        <v>6</v>
      </c>
      <c r="E20" s="42">
        <v>0</v>
      </c>
      <c r="F20" s="23">
        <v>3695.09</v>
      </c>
      <c r="G20" s="24">
        <f t="shared" si="0"/>
        <v>0</v>
      </c>
      <c r="H20" s="39"/>
      <c r="I20" s="43">
        <f t="shared" si="1"/>
        <v>0</v>
      </c>
    </row>
    <row r="21" spans="1:16" x14ac:dyDescent="0.25">
      <c r="A21" s="21">
        <v>12</v>
      </c>
      <c r="B21" s="105" t="s">
        <v>43</v>
      </c>
      <c r="C21" s="106"/>
      <c r="D21" s="22" t="s">
        <v>10</v>
      </c>
      <c r="E21" s="42">
        <v>0</v>
      </c>
      <c r="F21" s="23">
        <v>12582.16</v>
      </c>
      <c r="G21" s="24">
        <f t="shared" si="0"/>
        <v>0</v>
      </c>
      <c r="H21" s="39"/>
      <c r="I21" s="43">
        <f t="shared" si="1"/>
        <v>0</v>
      </c>
    </row>
    <row r="22" spans="1:16" x14ac:dyDescent="0.25">
      <c r="A22" s="21">
        <v>13</v>
      </c>
      <c r="B22" s="107"/>
      <c r="C22" s="108"/>
      <c r="D22" s="22" t="s">
        <v>12</v>
      </c>
      <c r="E22" s="42">
        <v>0</v>
      </c>
      <c r="F22" s="23">
        <v>9464.59</v>
      </c>
      <c r="G22" s="24">
        <f t="shared" si="0"/>
        <v>0</v>
      </c>
      <c r="H22" s="39"/>
      <c r="I22" s="43">
        <f t="shared" si="1"/>
        <v>0</v>
      </c>
    </row>
    <row r="23" spans="1:16" x14ac:dyDescent="0.25">
      <c r="A23" s="21">
        <v>14</v>
      </c>
      <c r="B23" s="107"/>
      <c r="C23" s="108"/>
      <c r="D23" s="22" t="s">
        <v>5</v>
      </c>
      <c r="E23" s="44">
        <v>2.89</v>
      </c>
      <c r="F23" s="23">
        <v>6534</v>
      </c>
      <c r="G23" s="24">
        <f t="shared" si="0"/>
        <v>18883.260000000002</v>
      </c>
      <c r="H23" s="39"/>
      <c r="I23" s="43">
        <f t="shared" si="1"/>
        <v>0</v>
      </c>
      <c r="O23" s="2"/>
      <c r="P23" s="2"/>
    </row>
    <row r="24" spans="1:16" x14ac:dyDescent="0.25">
      <c r="A24" s="21">
        <v>15</v>
      </c>
      <c r="B24" s="107"/>
      <c r="C24" s="108"/>
      <c r="D24" s="22" t="s">
        <v>6</v>
      </c>
      <c r="E24" s="44">
        <v>2.89</v>
      </c>
      <c r="F24" s="23">
        <v>5072.84</v>
      </c>
      <c r="G24" s="24">
        <f t="shared" si="0"/>
        <v>14660.507600000001</v>
      </c>
      <c r="H24" s="39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7</v>
      </c>
      <c r="E25" s="42">
        <v>0</v>
      </c>
      <c r="F25" s="23">
        <v>3695.09</v>
      </c>
      <c r="G25" s="24">
        <f t="shared" si="0"/>
        <v>0</v>
      </c>
      <c r="H25" s="39"/>
      <c r="I25" s="43">
        <f t="shared" si="1"/>
        <v>0</v>
      </c>
      <c r="N25" s="2"/>
    </row>
    <row r="26" spans="1:16" x14ac:dyDescent="0.25">
      <c r="A26" s="21">
        <v>17</v>
      </c>
      <c r="B26" s="109"/>
      <c r="C26" s="110"/>
      <c r="D26" s="22" t="s">
        <v>42</v>
      </c>
      <c r="E26" s="44">
        <v>8.4700000000000006</v>
      </c>
      <c r="F26" s="23">
        <v>2751.84</v>
      </c>
      <c r="G26" s="24">
        <f t="shared" si="0"/>
        <v>23308.084800000004</v>
      </c>
      <c r="H26" s="39"/>
      <c r="I26" s="43">
        <f t="shared" si="1"/>
        <v>0</v>
      </c>
    </row>
    <row r="27" spans="1:16" x14ac:dyDescent="0.25">
      <c r="A27" s="21">
        <v>18</v>
      </c>
      <c r="B27" s="105" t="s">
        <v>41</v>
      </c>
      <c r="C27" s="106"/>
      <c r="D27" s="22" t="s">
        <v>10</v>
      </c>
      <c r="E27" s="42">
        <v>0</v>
      </c>
      <c r="F27" s="23">
        <v>12582.16</v>
      </c>
      <c r="G27" s="24">
        <f t="shared" si="0"/>
        <v>0</v>
      </c>
      <c r="H27" s="39"/>
      <c r="I27" s="43">
        <f t="shared" si="1"/>
        <v>0</v>
      </c>
    </row>
    <row r="28" spans="1:16" x14ac:dyDescent="0.25">
      <c r="A28" s="21">
        <v>19</v>
      </c>
      <c r="B28" s="107"/>
      <c r="C28" s="108"/>
      <c r="D28" s="22" t="s">
        <v>12</v>
      </c>
      <c r="E28" s="42">
        <v>0</v>
      </c>
      <c r="F28" s="23">
        <v>9464.59</v>
      </c>
      <c r="G28" s="24">
        <f t="shared" si="0"/>
        <v>0</v>
      </c>
      <c r="H28" s="39"/>
      <c r="I28" s="43">
        <f t="shared" si="1"/>
        <v>0</v>
      </c>
    </row>
    <row r="29" spans="1:16" x14ac:dyDescent="0.25">
      <c r="A29" s="21">
        <v>20</v>
      </c>
      <c r="B29" s="107"/>
      <c r="C29" s="108"/>
      <c r="D29" s="22" t="s">
        <v>5</v>
      </c>
      <c r="E29" s="42">
        <v>0</v>
      </c>
      <c r="F29" s="23">
        <v>6534</v>
      </c>
      <c r="G29" s="24">
        <f t="shared" si="0"/>
        <v>0</v>
      </c>
      <c r="H29" s="39"/>
      <c r="I29" s="43">
        <f t="shared" si="1"/>
        <v>0</v>
      </c>
      <c r="O29" s="2"/>
      <c r="P29" s="2"/>
    </row>
    <row r="30" spans="1:16" x14ac:dyDescent="0.25">
      <c r="A30" s="21">
        <v>21</v>
      </c>
      <c r="B30" s="107"/>
      <c r="C30" s="108"/>
      <c r="D30" s="22" t="s">
        <v>6</v>
      </c>
      <c r="E30" s="42">
        <v>0</v>
      </c>
      <c r="F30" s="23">
        <v>5072.84</v>
      </c>
      <c r="G30" s="24">
        <f t="shared" si="0"/>
        <v>0</v>
      </c>
      <c r="H30" s="39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/>
      <c r="C31" s="108"/>
      <c r="D31" s="22" t="s">
        <v>7</v>
      </c>
      <c r="E31" s="42">
        <v>0</v>
      </c>
      <c r="F31" s="23">
        <v>3695.09</v>
      </c>
      <c r="G31" s="24">
        <f t="shared" si="0"/>
        <v>0</v>
      </c>
      <c r="H31" s="39"/>
      <c r="I31" s="43">
        <f t="shared" si="1"/>
        <v>0</v>
      </c>
    </row>
    <row r="32" spans="1:16" ht="15" customHeight="1" x14ac:dyDescent="0.25">
      <c r="A32" s="21">
        <v>23</v>
      </c>
      <c r="B32" s="109"/>
      <c r="C32" s="110"/>
      <c r="D32" s="22" t="s">
        <v>42</v>
      </c>
      <c r="E32" s="42">
        <v>6.04</v>
      </c>
      <c r="F32" s="23">
        <v>2751.84</v>
      </c>
      <c r="G32" s="24">
        <f t="shared" si="0"/>
        <v>16621.113600000001</v>
      </c>
      <c r="H32" s="39"/>
      <c r="I32" s="43">
        <f t="shared" si="1"/>
        <v>0</v>
      </c>
    </row>
    <row r="33" spans="1:9" ht="15" customHeight="1" x14ac:dyDescent="0.25">
      <c r="A33" s="21">
        <v>24</v>
      </c>
      <c r="B33" s="84" t="s">
        <v>18</v>
      </c>
      <c r="C33" s="75" t="s">
        <v>15</v>
      </c>
      <c r="D33" s="76"/>
      <c r="E33" s="42">
        <v>1043.3399999999999</v>
      </c>
      <c r="F33" s="23">
        <v>2480</v>
      </c>
      <c r="G33" s="24">
        <f t="shared" si="0"/>
        <v>2587483.1999999997</v>
      </c>
      <c r="H33" s="39"/>
      <c r="I33" s="43">
        <f t="shared" si="1"/>
        <v>0</v>
      </c>
    </row>
    <row r="34" spans="1:9" ht="15" customHeight="1" x14ac:dyDescent="0.25">
      <c r="A34" s="21">
        <v>25</v>
      </c>
      <c r="B34" s="84"/>
      <c r="C34" s="75" t="s">
        <v>16</v>
      </c>
      <c r="D34" s="76"/>
      <c r="E34" s="42">
        <v>0</v>
      </c>
      <c r="F34" s="23">
        <v>1965.21</v>
      </c>
      <c r="G34" s="24">
        <f t="shared" si="0"/>
        <v>0</v>
      </c>
      <c r="H34" s="39"/>
      <c r="I34" s="43">
        <f>H34*E34</f>
        <v>0</v>
      </c>
    </row>
    <row r="35" spans="1:9" ht="15" customHeight="1" x14ac:dyDescent="0.25">
      <c r="A35" s="21">
        <v>26</v>
      </c>
      <c r="B35" s="84"/>
      <c r="C35" s="75" t="s">
        <v>17</v>
      </c>
      <c r="D35" s="75"/>
      <c r="E35" s="45">
        <v>0</v>
      </c>
      <c r="F35" s="46">
        <v>1755.58</v>
      </c>
      <c r="G35" s="24">
        <f t="shared" si="0"/>
        <v>0</v>
      </c>
      <c r="H35" s="39"/>
      <c r="I35" s="43">
        <f t="shared" si="1"/>
        <v>0</v>
      </c>
    </row>
    <row r="36" spans="1:9" ht="15" customHeight="1" x14ac:dyDescent="0.25">
      <c r="A36" s="21">
        <v>27</v>
      </c>
      <c r="B36" s="84" t="s">
        <v>44</v>
      </c>
      <c r="C36" s="75" t="s">
        <v>15</v>
      </c>
      <c r="D36" s="76"/>
      <c r="E36" s="42">
        <v>22.06</v>
      </c>
      <c r="F36" s="23">
        <v>1570</v>
      </c>
      <c r="G36" s="24">
        <f t="shared" si="0"/>
        <v>34634.199999999997</v>
      </c>
      <c r="H36" s="39"/>
      <c r="I36" s="43">
        <f t="shared" si="1"/>
        <v>0</v>
      </c>
    </row>
    <row r="37" spans="1:9" ht="15" customHeight="1" x14ac:dyDescent="0.25">
      <c r="A37" s="21">
        <v>28</v>
      </c>
      <c r="B37" s="84"/>
      <c r="C37" s="75" t="s">
        <v>16</v>
      </c>
      <c r="D37" s="76"/>
      <c r="E37" s="42">
        <v>0</v>
      </c>
      <c r="F37" s="23">
        <v>1177.23</v>
      </c>
      <c r="G37" s="24">
        <f t="shared" si="0"/>
        <v>0</v>
      </c>
      <c r="H37" s="39"/>
      <c r="I37" s="43">
        <f t="shared" si="1"/>
        <v>0</v>
      </c>
    </row>
    <row r="38" spans="1:9" ht="15" customHeight="1" thickBot="1" x14ac:dyDescent="0.3">
      <c r="A38" s="47">
        <v>29</v>
      </c>
      <c r="B38" s="85"/>
      <c r="C38" s="77" t="s">
        <v>17</v>
      </c>
      <c r="D38" s="77"/>
      <c r="E38" s="48">
        <v>0</v>
      </c>
      <c r="F38" s="49">
        <v>928.16</v>
      </c>
      <c r="G38" s="50">
        <f t="shared" si="0"/>
        <v>0</v>
      </c>
      <c r="H38" s="40"/>
      <c r="I38" s="51">
        <f t="shared" si="1"/>
        <v>0</v>
      </c>
    </row>
    <row r="39" spans="1:9" ht="15" customHeight="1" x14ac:dyDescent="0.25">
      <c r="A39" s="86" t="s">
        <v>35</v>
      </c>
      <c r="B39" s="87"/>
      <c r="C39" s="87"/>
      <c r="D39" s="88"/>
      <c r="E39" s="14">
        <f>SUM(E10:E32)</f>
        <v>211.90999999999994</v>
      </c>
      <c r="F39" s="26"/>
      <c r="G39" s="27">
        <f>SUM(G10:G32)</f>
        <v>971905.68200000003</v>
      </c>
      <c r="H39" s="81" t="s">
        <v>20</v>
      </c>
      <c r="I39" s="52">
        <f>SUM(I10:I32)</f>
        <v>0</v>
      </c>
    </row>
    <row r="40" spans="1:9" ht="15" customHeight="1" thickBot="1" x14ac:dyDescent="0.3">
      <c r="A40" s="89" t="s">
        <v>36</v>
      </c>
      <c r="B40" s="90"/>
      <c r="C40" s="90"/>
      <c r="D40" s="91"/>
      <c r="E40" s="15">
        <f>SUM(E33:E37)</f>
        <v>1065.3999999999999</v>
      </c>
      <c r="F40" s="16"/>
      <c r="G40" s="28">
        <f>SUM(G33:G37)</f>
        <v>2622117.4</v>
      </c>
      <c r="H40" s="82"/>
      <c r="I40" s="51">
        <f>SUM(I33:I37)</f>
        <v>0</v>
      </c>
    </row>
    <row r="41" spans="1:9" ht="15.75" customHeight="1" thickBot="1" x14ac:dyDescent="0.3">
      <c r="A41" s="78" t="s">
        <v>19</v>
      </c>
      <c r="B41" s="79"/>
      <c r="C41" s="79"/>
      <c r="D41" s="79"/>
      <c r="E41" s="16">
        <f>SUM(E39:E40)</f>
        <v>1277.3099999999997</v>
      </c>
      <c r="F41" s="16"/>
      <c r="G41" s="29">
        <f>SUM(G39:G40)</f>
        <v>3594023.0819999999</v>
      </c>
      <c r="H41" s="83"/>
      <c r="I41" s="30">
        <f>SUM(I39:I40)</f>
        <v>0</v>
      </c>
    </row>
    <row r="42" spans="1:9" ht="27.75" customHeight="1" x14ac:dyDescent="0.25">
      <c r="A42" s="80" t="s">
        <v>23</v>
      </c>
      <c r="B42" s="80"/>
      <c r="C42" s="80"/>
      <c r="D42" s="80"/>
      <c r="E42" s="80"/>
      <c r="F42" s="80"/>
      <c r="G42" s="80"/>
      <c r="H42" s="80"/>
      <c r="I42" s="80"/>
    </row>
    <row r="44" spans="1:9" x14ac:dyDescent="0.25">
      <c r="G44" s="74" t="s">
        <v>31</v>
      </c>
      <c r="H44" s="74"/>
      <c r="I44" s="74"/>
    </row>
  </sheetData>
  <sheetProtection algorithmName="SHA-512" hashValue="qSulj7mBr4WQ8491adVNRU1uq5NV09/s5latsg2uYTPDcHdaH1buu3jXfKc2Oq3jt3i7fvi5xTuu+Ew5bvfA7w==" saltValue="SbtGM4DG8gwGoX72ErAh8w==" spinCount="100000" sheet="1" objects="1" scenarios="1"/>
  <mergeCells count="34"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E7:I7"/>
    <mergeCell ref="B8:D8"/>
    <mergeCell ref="B9:D9"/>
    <mergeCell ref="B10:C16"/>
    <mergeCell ref="C33:D33"/>
    <mergeCell ref="A7:D7"/>
    <mergeCell ref="B17:C20"/>
    <mergeCell ref="B21:C26"/>
    <mergeCell ref="B27:C32"/>
    <mergeCell ref="B33:B35"/>
    <mergeCell ref="C34:D34"/>
    <mergeCell ref="C35:D35"/>
    <mergeCell ref="G44:I44"/>
    <mergeCell ref="C36:D36"/>
    <mergeCell ref="C37:D37"/>
    <mergeCell ref="C38:D38"/>
    <mergeCell ref="A41:D41"/>
    <mergeCell ref="A42:I42"/>
    <mergeCell ref="H39:H41"/>
    <mergeCell ref="B36:B38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1-25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8A40-A6DA-43AB-9283-06CE82008421}">
  <sheetPr codeName="Sheet21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16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4">
        <v>10.52</v>
      </c>
      <c r="F12" s="23">
        <v>11341.91</v>
      </c>
      <c r="G12" s="24">
        <f t="shared" si="0"/>
        <v>119316.89319999999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4">
        <v>10.52</v>
      </c>
      <c r="F13" s="23">
        <v>7531.34</v>
      </c>
      <c r="G13" s="24">
        <f t="shared" si="0"/>
        <v>79229.696800000005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4">
        <v>15.66</v>
      </c>
      <c r="F14" s="23">
        <v>4495.34</v>
      </c>
      <c r="G14" s="24">
        <f t="shared" si="0"/>
        <v>70397.024400000009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>F17*E17</f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ref="G18:G33" si="2">F18*E18</f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4">
        <v>0</v>
      </c>
      <c r="F19" s="23">
        <v>5120.5</v>
      </c>
      <c r="G19" s="24">
        <f t="shared" si="2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3.19</v>
      </c>
      <c r="F20" s="23">
        <v>3850</v>
      </c>
      <c r="G20" s="24">
        <f t="shared" si="2"/>
        <v>12281.5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4">
        <v>5.27</v>
      </c>
      <c r="F21" s="23">
        <v>3000</v>
      </c>
      <c r="G21" s="24">
        <f t="shared" si="2"/>
        <v>15809.999999999998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2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2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34</v>
      </c>
      <c r="C24" s="106"/>
      <c r="D24" s="22" t="s">
        <v>10</v>
      </c>
      <c r="E24" s="42">
        <v>0</v>
      </c>
      <c r="F24" s="23">
        <v>11756.25</v>
      </c>
      <c r="G24" s="24">
        <f t="shared" si="2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2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2">
        <v>0</v>
      </c>
      <c r="F26" s="23">
        <v>5289.16</v>
      </c>
      <c r="G26" s="24">
        <f t="shared" si="2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4">
        <v>6.29</v>
      </c>
      <c r="F27" s="23">
        <v>3776.66</v>
      </c>
      <c r="G27" s="24">
        <f t="shared" si="2"/>
        <v>23755.1914</v>
      </c>
      <c r="H27" s="55"/>
      <c r="I27" s="43">
        <f t="shared" si="1"/>
        <v>0</v>
      </c>
    </row>
    <row r="28" spans="1:16" x14ac:dyDescent="0.25">
      <c r="A28" s="21">
        <v>19</v>
      </c>
      <c r="B28" s="85" t="s">
        <v>18</v>
      </c>
      <c r="C28" s="142" t="s">
        <v>15</v>
      </c>
      <c r="D28" s="143"/>
      <c r="E28" s="42">
        <v>126.76</v>
      </c>
      <c r="F28" s="23">
        <v>2480</v>
      </c>
      <c r="G28" s="24">
        <f t="shared" si="2"/>
        <v>314364.79999999999</v>
      </c>
      <c r="H28" s="55"/>
      <c r="I28" s="43">
        <f t="shared" si="1"/>
        <v>0</v>
      </c>
    </row>
    <row r="29" spans="1:16" x14ac:dyDescent="0.25">
      <c r="A29" s="21">
        <v>20</v>
      </c>
      <c r="B29" s="140"/>
      <c r="C29" s="142" t="s">
        <v>16</v>
      </c>
      <c r="D29" s="143"/>
      <c r="E29" s="42">
        <v>0</v>
      </c>
      <c r="F29" s="23">
        <v>1965.21</v>
      </c>
      <c r="G29" s="24">
        <f t="shared" si="2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1"/>
      <c r="C30" s="75" t="s">
        <v>17</v>
      </c>
      <c r="D30" s="75"/>
      <c r="E30" s="45">
        <v>0</v>
      </c>
      <c r="F30" s="46">
        <v>1755.58</v>
      </c>
      <c r="G30" s="24">
        <f t="shared" si="2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142" t="s">
        <v>15</v>
      </c>
      <c r="D31" s="143"/>
      <c r="E31" s="42">
        <v>95.5</v>
      </c>
      <c r="F31" s="23">
        <v>1570</v>
      </c>
      <c r="G31" s="24">
        <f t="shared" si="2"/>
        <v>149935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105" t="s">
        <v>16</v>
      </c>
      <c r="D32" s="146"/>
      <c r="E32" s="67">
        <v>0</v>
      </c>
      <c r="F32" s="68">
        <v>1177.23</v>
      </c>
      <c r="G32" s="24">
        <f t="shared" si="2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85"/>
      <c r="C33" s="75" t="s">
        <v>17</v>
      </c>
      <c r="D33" s="75"/>
      <c r="E33" s="45">
        <v>0</v>
      </c>
      <c r="F33" s="46">
        <v>928.16</v>
      </c>
      <c r="G33" s="24">
        <f t="shared" si="2"/>
        <v>0</v>
      </c>
      <c r="H33" s="64"/>
      <c r="I33" s="51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51.449999999999996</v>
      </c>
      <c r="F34" s="26"/>
      <c r="G34" s="27">
        <f>SUM(G10:G27)</f>
        <v>320790.30580000003</v>
      </c>
      <c r="H34" s="81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SUM(E28:E32)</f>
        <v>222.26</v>
      </c>
      <c r="F35" s="16"/>
      <c r="G35" s="28">
        <f>SUM(G28:G32)</f>
        <v>464299.8</v>
      </c>
      <c r="H35" s="82"/>
      <c r="I35" s="51">
        <f>SUM(I28:I32)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273.70999999999998</v>
      </c>
      <c r="F36" s="16"/>
      <c r="G36" s="29">
        <f>SUM(G34:G35)</f>
        <v>785090.10580000002</v>
      </c>
      <c r="H36" s="83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mhO80pKVp9PwuMfRN21WGe0qkJKBX5ml3se+IoZe47LfM4qC96Pd/a831Uv6tzOcLxnquVB6Q5imyMWRrNH+Cg==" saltValue="eMxWHR0GpLqRw/vnWNo9Hw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18-25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6DE-E62B-47CA-9D52-1DE8BB678B9A}">
  <sheetPr codeName="Sheet22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4">
        <v>0.28999999999999998</v>
      </c>
      <c r="F12" s="23">
        <v>11341.91</v>
      </c>
      <c r="G12" s="24">
        <f t="shared" si="0"/>
        <v>3289.1538999999998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4">
        <v>0.28999999999999998</v>
      </c>
      <c r="F13" s="23">
        <v>7531.34</v>
      </c>
      <c r="G13" s="24">
        <f t="shared" si="0"/>
        <v>2184.0886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4">
        <v>0.28999999999999998</v>
      </c>
      <c r="F14" s="23">
        <v>4495.34</v>
      </c>
      <c r="G14" s="24">
        <f t="shared" si="0"/>
        <v>1303.6486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4">
        <v>49.13</v>
      </c>
      <c r="F19" s="23">
        <v>5120.5</v>
      </c>
      <c r="G19" s="24">
        <f t="shared" si="0"/>
        <v>251570.16500000001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49.13</v>
      </c>
      <c r="F20" s="23">
        <v>3850</v>
      </c>
      <c r="G20" s="24">
        <f t="shared" si="0"/>
        <v>189150.5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4">
        <v>49.13</v>
      </c>
      <c r="F21" s="23">
        <v>3000</v>
      </c>
      <c r="G21" s="24">
        <f t="shared" si="0"/>
        <v>147390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34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4">
        <v>6.49</v>
      </c>
      <c r="F26" s="23">
        <v>5289.16</v>
      </c>
      <c r="G26" s="24">
        <f t="shared" si="0"/>
        <v>34326.648399999998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4">
        <v>12.97</v>
      </c>
      <c r="F27" s="23">
        <v>3776.66</v>
      </c>
      <c r="G27" s="24">
        <f t="shared" si="0"/>
        <v>48983.280200000001</v>
      </c>
      <c r="H27" s="55"/>
      <c r="I27" s="43">
        <f t="shared" si="1"/>
        <v>0</v>
      </c>
    </row>
    <row r="28" spans="1:16" x14ac:dyDescent="0.25">
      <c r="A28" s="21">
        <v>19</v>
      </c>
      <c r="B28" s="85" t="s">
        <v>18</v>
      </c>
      <c r="C28" s="142" t="s">
        <v>15</v>
      </c>
      <c r="D28" s="143"/>
      <c r="E28" s="42">
        <v>321.66000000000003</v>
      </c>
      <c r="F28" s="23">
        <v>2480</v>
      </c>
      <c r="G28" s="24">
        <f t="shared" si="0"/>
        <v>797716.8</v>
      </c>
      <c r="H28" s="55"/>
      <c r="I28" s="43">
        <f t="shared" si="1"/>
        <v>0</v>
      </c>
    </row>
    <row r="29" spans="1:16" x14ac:dyDescent="0.25">
      <c r="A29" s="21">
        <v>20</v>
      </c>
      <c r="B29" s="140"/>
      <c r="C29" s="142" t="s">
        <v>16</v>
      </c>
      <c r="D29" s="143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1"/>
      <c r="C30" s="75" t="s">
        <v>17</v>
      </c>
      <c r="D30" s="75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142" t="s">
        <v>15</v>
      </c>
      <c r="D31" s="143"/>
      <c r="E31" s="42">
        <v>90.81</v>
      </c>
      <c r="F31" s="23">
        <v>1570</v>
      </c>
      <c r="G31" s="24">
        <f t="shared" si="0"/>
        <v>142571.70000000001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105" t="s">
        <v>16</v>
      </c>
      <c r="D32" s="146"/>
      <c r="E32" s="67">
        <v>0</v>
      </c>
      <c r="F32" s="68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85"/>
      <c r="C33" s="75" t="s">
        <v>17</v>
      </c>
      <c r="D33" s="75"/>
      <c r="E33" s="45">
        <v>0</v>
      </c>
      <c r="F33" s="46">
        <v>928.16</v>
      </c>
      <c r="G33" s="24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167.72</v>
      </c>
      <c r="F34" s="26"/>
      <c r="G34" s="27">
        <f>SUM(G10:G27)</f>
        <v>678197.48470000003</v>
      </c>
      <c r="H34" s="81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SUM(E28:E33)</f>
        <v>412.47</v>
      </c>
      <c r="F35" s="16"/>
      <c r="G35" s="28">
        <f>SUM(G28:G33)</f>
        <v>940288.5</v>
      </c>
      <c r="H35" s="82"/>
      <c r="I35" s="51">
        <f>SUM(I28:I33)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580.19000000000005</v>
      </c>
      <c r="F36" s="16"/>
      <c r="G36" s="29">
        <f>SUM(G34:G35)</f>
        <v>1618485.9846999999</v>
      </c>
      <c r="H36" s="83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DEzup56GDHBRSZVu5DlsMu1M0Z/IOECFS4OWrn4pLdZhHXxjlTYEhFxciNKKCX+uLJ1karnz/Wj36NJUXtVLEA==" saltValue="akAEtgKoN1FDo6+SwbKNYw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19-25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104-C930-405E-BEA1-8CAD27CB0EA2}">
  <sheetPr codeName="Sheet24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53">
        <v>4.8</v>
      </c>
      <c r="F10" s="19">
        <v>16966.59</v>
      </c>
      <c r="G10" s="20">
        <f t="shared" ref="G10:G30" si="0">F10*E10</f>
        <v>81439.631999999998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4">
        <v>14.4</v>
      </c>
      <c r="F11" s="23">
        <v>9550.75</v>
      </c>
      <c r="G11" s="24">
        <f t="shared" si="0"/>
        <v>137530.80000000002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4">
        <v>38.409999999999997</v>
      </c>
      <c r="F12" s="23">
        <v>5120.5</v>
      </c>
      <c r="G12" s="24">
        <f t="shared" si="0"/>
        <v>196678.40499999997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4">
        <v>43.21</v>
      </c>
      <c r="F13" s="23">
        <v>3850</v>
      </c>
      <c r="G13" s="24">
        <f t="shared" si="0"/>
        <v>166358.5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4">
        <v>52.81</v>
      </c>
      <c r="F14" s="23">
        <v>3000</v>
      </c>
      <c r="G14" s="24">
        <f t="shared" si="0"/>
        <v>158430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33</v>
      </c>
      <c r="C17" s="75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32.57</v>
      </c>
      <c r="F19" s="23">
        <v>5072.84</v>
      </c>
      <c r="G19" s="24">
        <f t="shared" si="0"/>
        <v>165222.3988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39.81</v>
      </c>
      <c r="F20" s="23">
        <v>3695.09</v>
      </c>
      <c r="G20" s="24">
        <f t="shared" si="0"/>
        <v>147101.53290000002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 t="s">
        <v>34</v>
      </c>
      <c r="C21" s="75"/>
      <c r="D21" s="22" t="s">
        <v>10</v>
      </c>
      <c r="E21" s="44">
        <v>2.59</v>
      </c>
      <c r="F21" s="23">
        <v>11756.25</v>
      </c>
      <c r="G21" s="24">
        <f t="shared" si="0"/>
        <v>30448.6875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12</v>
      </c>
      <c r="E22" s="44">
        <v>7.77</v>
      </c>
      <c r="F22" s="23">
        <v>8143.66</v>
      </c>
      <c r="G22" s="24">
        <f t="shared" si="0"/>
        <v>63276.238199999993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5</v>
      </c>
      <c r="E23" s="44">
        <v>41.46</v>
      </c>
      <c r="F23" s="23">
        <v>5289.16</v>
      </c>
      <c r="G23" s="24">
        <f t="shared" si="0"/>
        <v>219288.5736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/>
      <c r="C24" s="75"/>
      <c r="D24" s="22" t="s">
        <v>6</v>
      </c>
      <c r="E24" s="44">
        <v>51.82</v>
      </c>
      <c r="F24" s="23">
        <v>3776.66</v>
      </c>
      <c r="G24" s="24">
        <f t="shared" si="0"/>
        <v>195706.52119999999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 t="s">
        <v>18</v>
      </c>
      <c r="C25" s="75" t="s">
        <v>15</v>
      </c>
      <c r="D25" s="75"/>
      <c r="E25" s="42">
        <v>326.83</v>
      </c>
      <c r="F25" s="23">
        <v>2480</v>
      </c>
      <c r="G25" s="24">
        <f t="shared" si="0"/>
        <v>810538.39999999991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16</v>
      </c>
      <c r="D26" s="75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/>
      <c r="C27" s="75" t="s">
        <v>17</v>
      </c>
      <c r="D27" s="75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44</v>
      </c>
      <c r="C28" s="75" t="s">
        <v>15</v>
      </c>
      <c r="D28" s="76"/>
      <c r="E28" s="42">
        <v>198.03</v>
      </c>
      <c r="F28" s="23">
        <v>1570</v>
      </c>
      <c r="G28" s="24">
        <f t="shared" si="0"/>
        <v>310907.09999999998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1"/>
      <c r="C30" s="130" t="s">
        <v>17</v>
      </c>
      <c r="D30" s="130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86" t="s">
        <v>35</v>
      </c>
      <c r="B31" s="147"/>
      <c r="C31" s="147"/>
      <c r="D31" s="148"/>
      <c r="E31" s="14">
        <f>SUM(E10:E24)</f>
        <v>329.65</v>
      </c>
      <c r="F31" s="26"/>
      <c r="G31" s="27">
        <f>SUM(G10:G24)</f>
        <v>1561481.2892000002</v>
      </c>
      <c r="H31" s="81" t="s">
        <v>20</v>
      </c>
      <c r="I31" s="52">
        <f>SUM(I10:I24)</f>
        <v>0</v>
      </c>
    </row>
    <row r="32" spans="1:16" ht="15" customHeight="1" thickBot="1" x14ac:dyDescent="0.3">
      <c r="A32" s="89" t="s">
        <v>36</v>
      </c>
      <c r="B32" s="149"/>
      <c r="C32" s="149"/>
      <c r="D32" s="150"/>
      <c r="E32" s="15">
        <f>SUM(E25:E30)</f>
        <v>524.86</v>
      </c>
      <c r="F32" s="16"/>
      <c r="G32" s="28">
        <f>SUM(G25:G30)</f>
        <v>1121445.5</v>
      </c>
      <c r="H32" s="82"/>
      <c r="I32" s="51">
        <f>SUM(I25:I30)</f>
        <v>0</v>
      </c>
    </row>
    <row r="33" spans="1:9" ht="15" customHeight="1" thickBot="1" x14ac:dyDescent="0.3">
      <c r="A33" s="144" t="s">
        <v>19</v>
      </c>
      <c r="B33" s="151"/>
      <c r="C33" s="151"/>
      <c r="D33" s="151"/>
      <c r="E33" s="16">
        <f>SUM(E31:E32)</f>
        <v>854.51</v>
      </c>
      <c r="F33" s="16"/>
      <c r="G33" s="29">
        <f>SUM(G31:G32)</f>
        <v>2682926.7892000005</v>
      </c>
      <c r="H33" s="83"/>
      <c r="I33" s="30">
        <f>SUM(I31:I32)</f>
        <v>0</v>
      </c>
    </row>
    <row r="34" spans="1:9" ht="27.75" customHeight="1" x14ac:dyDescent="0.25">
      <c r="A34" s="80" t="s">
        <v>23</v>
      </c>
      <c r="B34" s="80"/>
      <c r="C34" s="80"/>
      <c r="D34" s="80"/>
      <c r="E34" s="80"/>
      <c r="F34" s="80"/>
      <c r="G34" s="80"/>
      <c r="H34" s="80"/>
      <c r="I34" s="80"/>
    </row>
    <row r="36" spans="1:9" x14ac:dyDescent="0.25">
      <c r="F36" s="74" t="s">
        <v>31</v>
      </c>
      <c r="G36" s="74"/>
      <c r="H36" s="74"/>
      <c r="I36" s="74"/>
    </row>
  </sheetData>
  <sheetProtection algorithmName="SHA-512" hashValue="zziSaKGWjdN5I8KKgGhtvPhzY/MgogcoqLDIas2J/Vlr6G5O1AAdW3ZNZr8HPHG9D0P7qVHUlMrWTP8g8Ko93g==" saltValue="WSE2f3x31yAuVxQEsVyBJg==" spinCount="100000" sheet="1" objects="1" scenarios="1"/>
  <mergeCells count="33"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21-25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396E-457F-42CD-8AE3-1C779FD86C54}">
  <sheetPr codeName="Sheet25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53">
        <v>0</v>
      </c>
      <c r="F10" s="19">
        <v>16966.59</v>
      </c>
      <c r="G10" s="20">
        <f t="shared" ref="G10:G30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4">
        <v>0</v>
      </c>
      <c r="F11" s="23">
        <v>9550.75</v>
      </c>
      <c r="G11" s="24">
        <f t="shared" si="0"/>
        <v>0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4">
        <v>11.71</v>
      </c>
      <c r="F12" s="23">
        <v>5120.5</v>
      </c>
      <c r="G12" s="24">
        <f t="shared" si="0"/>
        <v>59961.055000000008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4">
        <v>23.43</v>
      </c>
      <c r="F13" s="23">
        <v>3850</v>
      </c>
      <c r="G13" s="24">
        <f t="shared" si="0"/>
        <v>90205.5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4">
        <v>35.14</v>
      </c>
      <c r="F14" s="23">
        <v>3000</v>
      </c>
      <c r="G14" s="24">
        <f t="shared" si="0"/>
        <v>105420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33</v>
      </c>
      <c r="C17" s="75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1.88</v>
      </c>
      <c r="F19" s="23">
        <v>5072.84</v>
      </c>
      <c r="G19" s="24">
        <f t="shared" si="0"/>
        <v>9536.9391999999989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2.2999999999999998</v>
      </c>
      <c r="F20" s="23">
        <v>3695.09</v>
      </c>
      <c r="G20" s="24">
        <f t="shared" si="0"/>
        <v>8498.7070000000003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 t="s">
        <v>34</v>
      </c>
      <c r="C21" s="75"/>
      <c r="D21" s="22" t="s">
        <v>10</v>
      </c>
      <c r="E21" s="44">
        <v>3.45</v>
      </c>
      <c r="F21" s="23">
        <v>11756.25</v>
      </c>
      <c r="G21" s="24">
        <f t="shared" si="0"/>
        <v>40559.0625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12</v>
      </c>
      <c r="E22" s="44">
        <v>6.9</v>
      </c>
      <c r="F22" s="23">
        <v>8143.66</v>
      </c>
      <c r="G22" s="24">
        <f t="shared" si="0"/>
        <v>56191.254000000001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5</v>
      </c>
      <c r="E23" s="44">
        <v>62.09</v>
      </c>
      <c r="F23" s="23">
        <v>5289.16</v>
      </c>
      <c r="G23" s="24">
        <f t="shared" si="0"/>
        <v>328403.94440000004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/>
      <c r="C24" s="75"/>
      <c r="D24" s="22" t="s">
        <v>6</v>
      </c>
      <c r="E24" s="44">
        <v>75.88</v>
      </c>
      <c r="F24" s="23">
        <v>3776.66</v>
      </c>
      <c r="G24" s="24">
        <f t="shared" si="0"/>
        <v>286572.9608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 t="s">
        <v>18</v>
      </c>
      <c r="C25" s="75" t="s">
        <v>15</v>
      </c>
      <c r="D25" s="75"/>
      <c r="E25" s="42">
        <v>907.88</v>
      </c>
      <c r="F25" s="23">
        <v>2480</v>
      </c>
      <c r="G25" s="24">
        <f t="shared" si="0"/>
        <v>2251542.4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16</v>
      </c>
      <c r="D26" s="75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/>
      <c r="C27" s="75" t="s">
        <v>17</v>
      </c>
      <c r="D27" s="75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44</v>
      </c>
      <c r="C28" s="75" t="s">
        <v>15</v>
      </c>
      <c r="D28" s="76"/>
      <c r="E28" s="42">
        <v>149.57</v>
      </c>
      <c r="F28" s="23">
        <v>1570</v>
      </c>
      <c r="G28" s="24">
        <f t="shared" si="0"/>
        <v>234824.9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1"/>
      <c r="C30" s="130" t="s">
        <v>17</v>
      </c>
      <c r="D30" s="130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52" t="s">
        <v>35</v>
      </c>
      <c r="B31" s="153"/>
      <c r="C31" s="153"/>
      <c r="D31" s="154"/>
      <c r="E31" s="35">
        <f>SUM(E10:E24)</f>
        <v>222.78</v>
      </c>
      <c r="F31" s="36"/>
      <c r="G31" s="37">
        <f>SUM(G10:G24)</f>
        <v>985349.42290000012</v>
      </c>
      <c r="H31" s="127" t="s">
        <v>20</v>
      </c>
      <c r="I31" s="69">
        <f>SUM(I10:I24)</f>
        <v>0</v>
      </c>
    </row>
    <row r="32" spans="1:16" ht="15" customHeight="1" thickBot="1" x14ac:dyDescent="0.3">
      <c r="A32" s="89" t="s">
        <v>36</v>
      </c>
      <c r="B32" s="149"/>
      <c r="C32" s="149"/>
      <c r="D32" s="150"/>
      <c r="E32" s="15">
        <f>SUM(E25:E30)</f>
        <v>1057.45</v>
      </c>
      <c r="F32" s="16"/>
      <c r="G32" s="28">
        <f>SUM(G25:G30)</f>
        <v>2486367.2999999998</v>
      </c>
      <c r="H32" s="127"/>
      <c r="I32" s="51">
        <f>SUM(I25:I30)</f>
        <v>0</v>
      </c>
    </row>
    <row r="33" spans="1:9" ht="15" customHeight="1" thickBot="1" x14ac:dyDescent="0.3">
      <c r="A33" s="144" t="s">
        <v>19</v>
      </c>
      <c r="B33" s="151"/>
      <c r="C33" s="151"/>
      <c r="D33" s="151"/>
      <c r="E33" s="16">
        <f>SUM(E31:E32)</f>
        <v>1280.23</v>
      </c>
      <c r="F33" s="16"/>
      <c r="G33" s="29">
        <f>SUM(G31:G32)</f>
        <v>3471716.7228999999</v>
      </c>
      <c r="H33" s="128"/>
      <c r="I33" s="30">
        <f>SUM(I31:I32)</f>
        <v>0</v>
      </c>
    </row>
    <row r="34" spans="1:9" ht="27.75" customHeight="1" x14ac:dyDescent="0.25">
      <c r="A34" s="80" t="s">
        <v>23</v>
      </c>
      <c r="B34" s="80"/>
      <c r="C34" s="80"/>
      <c r="D34" s="80"/>
      <c r="E34" s="80"/>
      <c r="F34" s="80"/>
      <c r="G34" s="80"/>
      <c r="H34" s="80"/>
      <c r="I34" s="80"/>
    </row>
    <row r="36" spans="1:9" x14ac:dyDescent="0.25">
      <c r="F36" s="74" t="s">
        <v>31</v>
      </c>
      <c r="G36" s="74"/>
      <c r="H36" s="74"/>
      <c r="I36" s="74"/>
    </row>
  </sheetData>
  <sheetProtection algorithmName="SHA-512" hashValue="Kl3oMofbtOUNK4nhBPWsbHivXfnBZSpO2ltSeDxhShZrgqPj3Zd4znr/5q+jStLvTSEQj5X00amxNEbuaQTr2Q==" saltValue="b4p3eK0CQJtwxkPNkmlknQ==" spinCount="100000" sheet="1" objects="1" scenarios="1"/>
  <mergeCells count="33"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22-25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1883-6B61-49F1-A804-750B51BC4BDE}">
  <sheetPr codeName="Sheet26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53">
        <v>3.67</v>
      </c>
      <c r="F10" s="19">
        <v>16966.59</v>
      </c>
      <c r="G10" s="20">
        <f t="shared" ref="G10:G30" si="0">F10*E10</f>
        <v>62267.385300000002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4">
        <v>11.05</v>
      </c>
      <c r="F11" s="23">
        <v>9550.75</v>
      </c>
      <c r="G11" s="24">
        <f t="shared" si="0"/>
        <v>105535.78750000001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4">
        <v>51.52</v>
      </c>
      <c r="F12" s="23">
        <v>5120.5</v>
      </c>
      <c r="G12" s="24">
        <f t="shared" si="0"/>
        <v>263808.16000000003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4">
        <v>66.28</v>
      </c>
      <c r="F13" s="23">
        <v>3850</v>
      </c>
      <c r="G13" s="24">
        <f t="shared" si="0"/>
        <v>255178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4">
        <v>84.75</v>
      </c>
      <c r="F14" s="23">
        <v>3000</v>
      </c>
      <c r="G14" s="24">
        <f t="shared" si="0"/>
        <v>254250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33</v>
      </c>
      <c r="C17" s="75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40.049999999999997</v>
      </c>
      <c r="F19" s="23">
        <v>5072.84</v>
      </c>
      <c r="G19" s="24">
        <f t="shared" si="0"/>
        <v>203167.242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44.87</v>
      </c>
      <c r="F20" s="23">
        <v>3695.09</v>
      </c>
      <c r="G20" s="24">
        <f t="shared" si="0"/>
        <v>165798.68830000001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 t="s">
        <v>34</v>
      </c>
      <c r="C21" s="75"/>
      <c r="D21" s="22" t="s">
        <v>10</v>
      </c>
      <c r="E21" s="44">
        <v>1.84</v>
      </c>
      <c r="F21" s="23">
        <v>11756.25</v>
      </c>
      <c r="G21" s="24">
        <f t="shared" si="0"/>
        <v>21631.5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12</v>
      </c>
      <c r="E22" s="44">
        <v>6.03</v>
      </c>
      <c r="F22" s="23">
        <v>8143.66</v>
      </c>
      <c r="G22" s="24">
        <f t="shared" si="0"/>
        <v>49106.269800000002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5</v>
      </c>
      <c r="E23" s="44">
        <v>36.619999999999997</v>
      </c>
      <c r="F23" s="23">
        <v>5289.16</v>
      </c>
      <c r="G23" s="24">
        <f t="shared" si="0"/>
        <v>193689.03919999997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/>
      <c r="C24" s="75"/>
      <c r="D24" s="22" t="s">
        <v>6</v>
      </c>
      <c r="E24" s="44">
        <v>47.06</v>
      </c>
      <c r="F24" s="23">
        <v>3776.66</v>
      </c>
      <c r="G24" s="24">
        <f t="shared" si="0"/>
        <v>177729.61960000001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 t="s">
        <v>18</v>
      </c>
      <c r="C25" s="75" t="s">
        <v>15</v>
      </c>
      <c r="D25" s="75"/>
      <c r="E25" s="42">
        <v>925.16</v>
      </c>
      <c r="F25" s="23">
        <v>2480</v>
      </c>
      <c r="G25" s="24">
        <f t="shared" si="0"/>
        <v>2294396.7999999998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16</v>
      </c>
      <c r="D26" s="75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/>
      <c r="C27" s="75" t="s">
        <v>17</v>
      </c>
      <c r="D27" s="75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44</v>
      </c>
      <c r="C28" s="75" t="s">
        <v>15</v>
      </c>
      <c r="D28" s="76"/>
      <c r="E28" s="42">
        <v>283.82</v>
      </c>
      <c r="F28" s="23">
        <v>1570</v>
      </c>
      <c r="G28" s="24">
        <f t="shared" si="0"/>
        <v>445597.39999999997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21">
        <v>21</v>
      </c>
      <c r="B30" s="85"/>
      <c r="C30" s="77" t="s">
        <v>17</v>
      </c>
      <c r="D30" s="77"/>
      <c r="E30" s="48">
        <v>0</v>
      </c>
      <c r="F30" s="49">
        <v>928.16</v>
      </c>
      <c r="G30" s="70">
        <f t="shared" si="0"/>
        <v>0</v>
      </c>
      <c r="H30" s="64"/>
      <c r="I30" s="51">
        <f t="shared" si="1"/>
        <v>0</v>
      </c>
      <c r="O30" s="2"/>
      <c r="P30" s="2"/>
    </row>
    <row r="31" spans="1:16" ht="15" customHeight="1" x14ac:dyDescent="0.25">
      <c r="A31" s="86" t="s">
        <v>35</v>
      </c>
      <c r="B31" s="147"/>
      <c r="C31" s="147"/>
      <c r="D31" s="148"/>
      <c r="E31" s="14">
        <f>SUM(E10:E24)</f>
        <v>393.73999999999995</v>
      </c>
      <c r="F31" s="26"/>
      <c r="G31" s="27">
        <f>SUM(G10:G24)</f>
        <v>1752161.6917000001</v>
      </c>
      <c r="H31" s="81" t="s">
        <v>20</v>
      </c>
      <c r="I31" s="52">
        <f>SUM(I10:I24)</f>
        <v>0</v>
      </c>
    </row>
    <row r="32" spans="1:16" ht="15" customHeight="1" thickBot="1" x14ac:dyDescent="0.3">
      <c r="A32" s="89" t="s">
        <v>36</v>
      </c>
      <c r="B32" s="149"/>
      <c r="C32" s="149"/>
      <c r="D32" s="150"/>
      <c r="E32" s="15">
        <f>SUM(E25:E30)</f>
        <v>1208.98</v>
      </c>
      <c r="F32" s="16"/>
      <c r="G32" s="28">
        <f>SUM(G25:G30)</f>
        <v>2739994.1999999997</v>
      </c>
      <c r="H32" s="82"/>
      <c r="I32" s="51">
        <f>SUM(I25:I30)</f>
        <v>0</v>
      </c>
    </row>
    <row r="33" spans="1:9" ht="15" customHeight="1" thickBot="1" x14ac:dyDescent="0.3">
      <c r="A33" s="144" t="s">
        <v>19</v>
      </c>
      <c r="B33" s="151"/>
      <c r="C33" s="151"/>
      <c r="D33" s="151"/>
      <c r="E33" s="16">
        <f>SUM(E31:E32)</f>
        <v>1602.72</v>
      </c>
      <c r="F33" s="16"/>
      <c r="G33" s="29">
        <f>SUM(G31:G32)</f>
        <v>4492155.8916999996</v>
      </c>
      <c r="H33" s="83"/>
      <c r="I33" s="30">
        <f>SUM(I31:I32)</f>
        <v>0</v>
      </c>
    </row>
    <row r="34" spans="1:9" ht="27.75" customHeight="1" x14ac:dyDescent="0.25">
      <c r="A34" s="80" t="s">
        <v>23</v>
      </c>
      <c r="B34" s="80"/>
      <c r="C34" s="80"/>
      <c r="D34" s="80"/>
      <c r="E34" s="80"/>
      <c r="F34" s="80"/>
      <c r="G34" s="80"/>
      <c r="H34" s="80"/>
      <c r="I34" s="80"/>
    </row>
    <row r="36" spans="1:9" x14ac:dyDescent="0.25">
      <c r="F36" s="74" t="s">
        <v>31</v>
      </c>
      <c r="G36" s="74"/>
      <c r="H36" s="74"/>
      <c r="I36" s="74"/>
    </row>
  </sheetData>
  <sheetProtection algorithmName="SHA-512" hashValue="KKuIHbX490ZuAcBKOM11UcLgJP50brYHaV8hySXJXbCC3fuXJfMGSUYPnwCYJHgYgFmBU6xyHf6foJprPKpbmg==" saltValue="1DxBfprT5iIfY0+zCjBiBw==" spinCount="100000" sheet="1" objects="1" scenarios="1"/>
  <mergeCells count="33">
    <mergeCell ref="A34:I34"/>
    <mergeCell ref="F36:I36"/>
    <mergeCell ref="C29:D29"/>
    <mergeCell ref="C30:D30"/>
    <mergeCell ref="A31:D31"/>
    <mergeCell ref="A32:D32"/>
    <mergeCell ref="A33:D33"/>
    <mergeCell ref="A7:D7"/>
    <mergeCell ref="E7:I7"/>
    <mergeCell ref="B8:D8"/>
    <mergeCell ref="B9:D9"/>
    <mergeCell ref="H31:H33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23-25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B02F-F78F-4FBB-AD6E-3F51755DC6F7}">
  <sheetPr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53">
        <v>2.21</v>
      </c>
      <c r="F10" s="19">
        <v>16966.59</v>
      </c>
      <c r="G10" s="20">
        <f t="shared" ref="G10:G30" si="0">F10*E10</f>
        <v>37496.1639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4">
        <v>6.64</v>
      </c>
      <c r="F11" s="23">
        <v>9550.75</v>
      </c>
      <c r="G11" s="24">
        <f t="shared" si="0"/>
        <v>63416.979999999996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4">
        <v>28.01</v>
      </c>
      <c r="F12" s="23">
        <v>5120.5</v>
      </c>
      <c r="G12" s="24">
        <f t="shared" si="0"/>
        <v>143425.20500000002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4">
        <v>45.52</v>
      </c>
      <c r="F13" s="23">
        <v>3850</v>
      </c>
      <c r="G13" s="24">
        <f t="shared" si="0"/>
        <v>175252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4">
        <v>69.78</v>
      </c>
      <c r="F14" s="23">
        <v>3000</v>
      </c>
      <c r="G14" s="24">
        <f t="shared" si="0"/>
        <v>209340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>H15*E15</f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33</v>
      </c>
      <c r="C17" s="75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1.37</v>
      </c>
      <c r="F19" s="23">
        <v>5072.84</v>
      </c>
      <c r="G19" s="24">
        <f t="shared" si="0"/>
        <v>6949.7908000000007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1.37</v>
      </c>
      <c r="F20" s="23">
        <v>3695.09</v>
      </c>
      <c r="G20" s="24">
        <f t="shared" si="0"/>
        <v>5062.2733000000007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 t="s">
        <v>34</v>
      </c>
      <c r="C21" s="75"/>
      <c r="D21" s="22" t="s">
        <v>10</v>
      </c>
      <c r="E21" s="44">
        <v>0</v>
      </c>
      <c r="F21" s="23">
        <v>11756.25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12</v>
      </c>
      <c r="E22" s="44">
        <v>1.01</v>
      </c>
      <c r="F22" s="23">
        <v>8143.66</v>
      </c>
      <c r="G22" s="24">
        <f t="shared" si="0"/>
        <v>8225.0966000000008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5</v>
      </c>
      <c r="E23" s="44">
        <v>19.16</v>
      </c>
      <c r="F23" s="23">
        <v>5289.16</v>
      </c>
      <c r="G23" s="24">
        <f t="shared" si="0"/>
        <v>101340.30559999999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/>
      <c r="C24" s="75"/>
      <c r="D24" s="22" t="s">
        <v>6</v>
      </c>
      <c r="E24" s="44">
        <v>22.65</v>
      </c>
      <c r="F24" s="23">
        <v>3776.66</v>
      </c>
      <c r="G24" s="24">
        <f t="shared" si="0"/>
        <v>85541.348999999987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 t="s">
        <v>18</v>
      </c>
      <c r="C25" s="75" t="s">
        <v>15</v>
      </c>
      <c r="D25" s="75"/>
      <c r="E25" s="42">
        <v>395.43</v>
      </c>
      <c r="F25" s="23">
        <v>2480</v>
      </c>
      <c r="G25" s="24">
        <f t="shared" si="0"/>
        <v>980666.4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16</v>
      </c>
      <c r="D26" s="75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/>
      <c r="C27" s="75" t="s">
        <v>17</v>
      </c>
      <c r="D27" s="75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44</v>
      </c>
      <c r="C28" s="75" t="s">
        <v>15</v>
      </c>
      <c r="D28" s="76"/>
      <c r="E28" s="42">
        <v>85.09</v>
      </c>
      <c r="F28" s="23">
        <v>1570</v>
      </c>
      <c r="G28" s="24">
        <f t="shared" si="0"/>
        <v>133591.30000000002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1"/>
      <c r="C30" s="130" t="s">
        <v>17</v>
      </c>
      <c r="D30" s="130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86" t="s">
        <v>35</v>
      </c>
      <c r="B31" s="147"/>
      <c r="C31" s="147"/>
      <c r="D31" s="148"/>
      <c r="E31" s="14">
        <f>SUM(E10:E24)</f>
        <v>197.72</v>
      </c>
      <c r="F31" s="26"/>
      <c r="G31" s="27">
        <f>SUM(G10:G24)</f>
        <v>836049.1642</v>
      </c>
      <c r="H31" s="81" t="s">
        <v>20</v>
      </c>
      <c r="I31" s="52">
        <f>SUM(I10:I24)</f>
        <v>0</v>
      </c>
    </row>
    <row r="32" spans="1:16" ht="15" customHeight="1" thickBot="1" x14ac:dyDescent="0.3">
      <c r="A32" s="89" t="s">
        <v>36</v>
      </c>
      <c r="B32" s="149"/>
      <c r="C32" s="149"/>
      <c r="D32" s="150"/>
      <c r="E32" s="15">
        <f>SUM(E25:E30)</f>
        <v>480.52</v>
      </c>
      <c r="F32" s="16"/>
      <c r="G32" s="28">
        <f>SUM(G25:G30)</f>
        <v>1114257.7</v>
      </c>
      <c r="H32" s="82"/>
      <c r="I32" s="51">
        <f>SUM(I25:I30)</f>
        <v>0</v>
      </c>
    </row>
    <row r="33" spans="1:9" ht="15" customHeight="1" thickBot="1" x14ac:dyDescent="0.3">
      <c r="A33" s="144" t="s">
        <v>19</v>
      </c>
      <c r="B33" s="151"/>
      <c r="C33" s="151"/>
      <c r="D33" s="151"/>
      <c r="E33" s="16">
        <f>SUM(E31:E32)</f>
        <v>678.24</v>
      </c>
      <c r="F33" s="16"/>
      <c r="G33" s="29">
        <f>SUM(G31:G32)</f>
        <v>1950306.8642</v>
      </c>
      <c r="H33" s="83"/>
      <c r="I33" s="30">
        <f>SUM(I31:I32)</f>
        <v>0</v>
      </c>
    </row>
    <row r="34" spans="1:9" ht="27.75" customHeight="1" x14ac:dyDescent="0.25">
      <c r="A34" s="80" t="s">
        <v>23</v>
      </c>
      <c r="B34" s="80"/>
      <c r="C34" s="80"/>
      <c r="D34" s="80"/>
      <c r="E34" s="80"/>
      <c r="F34" s="80"/>
      <c r="G34" s="80"/>
      <c r="H34" s="80"/>
      <c r="I34" s="80"/>
    </row>
    <row r="36" spans="1:9" x14ac:dyDescent="0.25">
      <c r="F36" s="74" t="s">
        <v>31</v>
      </c>
      <c r="G36" s="74"/>
      <c r="H36" s="74"/>
      <c r="I36" s="74"/>
    </row>
  </sheetData>
  <sheetProtection algorithmName="SHA-512" hashValue="uqIbKlCijek51r0qUW+I2IoxKBUoSSF8ONndOlaPB2Gs0VOk1xbmJRab6n4xYTSQnUo6a04443jgQwRFbKTR2g==" saltValue="H+PIjicEinWN9tkgVUqJ+Q==" spinCount="100000" sheet="1" objects="1" scenarios="1"/>
  <mergeCells count="33"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24-25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40EE-1CCF-4DB5-91A8-5D57960F1510}">
  <sheetPr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01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4</v>
      </c>
      <c r="E11" s="44">
        <v>1.73</v>
      </c>
      <c r="F11" s="23">
        <v>13321</v>
      </c>
      <c r="G11" s="24">
        <f t="shared" ref="G11:G37" si="0">F11*E11</f>
        <v>23045.329999999998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4">
        <v>10.38</v>
      </c>
      <c r="F12" s="23">
        <v>11341.91</v>
      </c>
      <c r="G12" s="24">
        <f t="shared" si="0"/>
        <v>117729.0258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4">
        <v>12.11</v>
      </c>
      <c r="F13" s="23">
        <v>7531.34</v>
      </c>
      <c r="G13" s="24">
        <f t="shared" si="0"/>
        <v>91204.527399999992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4">
        <v>13.84</v>
      </c>
      <c r="F14" s="23">
        <v>4495.34</v>
      </c>
      <c r="G14" s="24">
        <f t="shared" si="0"/>
        <v>62215.505600000004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4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4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3.07</v>
      </c>
      <c r="F19" s="23">
        <v>5120.5</v>
      </c>
      <c r="G19" s="24">
        <f t="shared" si="0"/>
        <v>15719.934999999999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4.29</v>
      </c>
      <c r="F20" s="23">
        <v>3850</v>
      </c>
      <c r="G20" s="24">
        <f t="shared" si="0"/>
        <v>16516.5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4">
        <v>4.91</v>
      </c>
      <c r="F21" s="23">
        <v>3000</v>
      </c>
      <c r="G21" s="24">
        <f t="shared" si="0"/>
        <v>14730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33</v>
      </c>
      <c r="C24" s="75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4">
        <v>0.97</v>
      </c>
      <c r="F26" s="23">
        <v>5072.84</v>
      </c>
      <c r="G26" s="24">
        <f t="shared" si="0"/>
        <v>4920.6548000000003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4">
        <v>1.45</v>
      </c>
      <c r="F27" s="23">
        <v>3695.09</v>
      </c>
      <c r="G27" s="24">
        <f t="shared" si="0"/>
        <v>5357.8805000000002</v>
      </c>
      <c r="H27" s="55"/>
      <c r="I27" s="43">
        <f t="shared" si="1"/>
        <v>0</v>
      </c>
    </row>
    <row r="28" spans="1:16" x14ac:dyDescent="0.25">
      <c r="A28" s="21">
        <v>19</v>
      </c>
      <c r="B28" s="75" t="s">
        <v>34</v>
      </c>
      <c r="C28" s="75"/>
      <c r="D28" s="22" t="s">
        <v>10</v>
      </c>
      <c r="E28" s="44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75"/>
      <c r="C29" s="75"/>
      <c r="D29" s="22" t="s">
        <v>12</v>
      </c>
      <c r="E29" s="44">
        <v>0.6</v>
      </c>
      <c r="F29" s="23">
        <v>8143.66</v>
      </c>
      <c r="G29" s="24">
        <f t="shared" si="0"/>
        <v>4886.1959999999999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75"/>
      <c r="C30" s="75"/>
      <c r="D30" s="22" t="s">
        <v>5</v>
      </c>
      <c r="E30" s="44">
        <v>9.9600000000000009</v>
      </c>
      <c r="F30" s="23">
        <v>5289.16</v>
      </c>
      <c r="G30" s="24">
        <f t="shared" si="0"/>
        <v>52680.033600000002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75"/>
      <c r="C31" s="75"/>
      <c r="D31" s="22" t="s">
        <v>6</v>
      </c>
      <c r="E31" s="44">
        <v>11.35</v>
      </c>
      <c r="F31" s="23">
        <v>3776.66</v>
      </c>
      <c r="G31" s="24">
        <f t="shared" si="0"/>
        <v>42865.091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 t="s">
        <v>18</v>
      </c>
      <c r="C32" s="75" t="s">
        <v>15</v>
      </c>
      <c r="D32" s="75"/>
      <c r="E32" s="42">
        <v>538.17999999999995</v>
      </c>
      <c r="F32" s="23">
        <v>2480</v>
      </c>
      <c r="G32" s="24">
        <f t="shared" si="0"/>
        <v>1334686.3999999999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84"/>
      <c r="C33" s="75" t="s">
        <v>16</v>
      </c>
      <c r="D33" s="75"/>
      <c r="E33" s="42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84"/>
      <c r="C34" s="75" t="s">
        <v>17</v>
      </c>
      <c r="D34" s="75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84" t="s">
        <v>44</v>
      </c>
      <c r="C35" s="75" t="s">
        <v>15</v>
      </c>
      <c r="D35" s="76"/>
      <c r="E35" s="42">
        <v>89.08</v>
      </c>
      <c r="F35" s="23">
        <v>1570</v>
      </c>
      <c r="G35" s="24">
        <f t="shared" si="0"/>
        <v>139855.6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84"/>
      <c r="C36" s="75" t="s">
        <v>16</v>
      </c>
      <c r="D36" s="76"/>
      <c r="E36" s="42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21">
        <v>28</v>
      </c>
      <c r="B37" s="85"/>
      <c r="C37" s="77" t="s">
        <v>17</v>
      </c>
      <c r="D37" s="77"/>
      <c r="E37" s="48">
        <v>0</v>
      </c>
      <c r="F37" s="49">
        <v>928.16</v>
      </c>
      <c r="G37" s="70">
        <f t="shared" si="0"/>
        <v>0</v>
      </c>
      <c r="H37" s="64"/>
      <c r="I37" s="51">
        <f t="shared" si="1"/>
        <v>0</v>
      </c>
    </row>
    <row r="38" spans="1:9" ht="15" customHeight="1" x14ac:dyDescent="0.25">
      <c r="A38" s="86" t="s">
        <v>35</v>
      </c>
      <c r="B38" s="147"/>
      <c r="C38" s="147"/>
      <c r="D38" s="148"/>
      <c r="E38" s="14">
        <f>SUM(E10:E31)</f>
        <v>74.66</v>
      </c>
      <c r="F38" s="26"/>
      <c r="G38" s="27">
        <f>SUM(G10:G31)</f>
        <v>451870.67970000004</v>
      </c>
      <c r="H38" s="81" t="s">
        <v>20</v>
      </c>
      <c r="I38" s="52">
        <f>SUM(I10:I31)</f>
        <v>0</v>
      </c>
    </row>
    <row r="39" spans="1:9" ht="15" customHeight="1" thickBot="1" x14ac:dyDescent="0.3">
      <c r="A39" s="89" t="s">
        <v>36</v>
      </c>
      <c r="B39" s="149"/>
      <c r="C39" s="149"/>
      <c r="D39" s="150"/>
      <c r="E39" s="15">
        <f>SUM(E32:E37)</f>
        <v>627.26</v>
      </c>
      <c r="F39" s="16"/>
      <c r="G39" s="28">
        <f>SUM(G32:G37)</f>
        <v>1474542</v>
      </c>
      <c r="H39" s="82"/>
      <c r="I39" s="51">
        <f>SUM(I32:I37)</f>
        <v>0</v>
      </c>
    </row>
    <row r="40" spans="1:9" ht="15" customHeight="1" thickBot="1" x14ac:dyDescent="0.3">
      <c r="A40" s="144" t="s">
        <v>19</v>
      </c>
      <c r="B40" s="151"/>
      <c r="C40" s="151"/>
      <c r="D40" s="151"/>
      <c r="E40" s="16">
        <f>SUM(E38:E39)</f>
        <v>701.92</v>
      </c>
      <c r="F40" s="16"/>
      <c r="G40" s="29">
        <f>SUM(G38:G39)</f>
        <v>1926412.6797</v>
      </c>
      <c r="H40" s="83"/>
      <c r="I40" s="30">
        <f>SUM(I38:I39)</f>
        <v>0</v>
      </c>
    </row>
    <row r="41" spans="1:9" ht="27.75" customHeight="1" x14ac:dyDescent="0.25">
      <c r="A41" s="80" t="s">
        <v>23</v>
      </c>
      <c r="B41" s="80"/>
      <c r="C41" s="80"/>
      <c r="D41" s="80"/>
      <c r="E41" s="80"/>
      <c r="F41" s="80"/>
      <c r="G41" s="80"/>
      <c r="H41" s="80"/>
      <c r="I41" s="80"/>
    </row>
    <row r="43" spans="1:9" x14ac:dyDescent="0.25">
      <c r="F43" s="74" t="s">
        <v>31</v>
      </c>
      <c r="G43" s="74"/>
      <c r="H43" s="74"/>
      <c r="I43" s="74"/>
    </row>
  </sheetData>
  <sheetProtection algorithmName="SHA-512" hashValue="ypmeKifVOWRGyipZAsNobooDqMTIpgeRF5uwkHGXMs7xjWU2V/7J54qKrNKgD50g4DdITYrpDqso0/nYYbXBrQ==" saltValue="NQ+VWFGXH6CV4QuEk2HqRg==" spinCount="100000" sheet="1" objects="1" scenarios="1"/>
  <mergeCells count="34"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25-25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CD5F-B198-4100-AD75-AC85C1E02179}">
  <sheetPr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01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4</v>
      </c>
      <c r="E11" s="44">
        <v>0</v>
      </c>
      <c r="F11" s="23">
        <v>13321</v>
      </c>
      <c r="G11" s="24">
        <f t="shared" ref="G11:G37" si="0">F11*E11</f>
        <v>0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4">
        <v>2.38</v>
      </c>
      <c r="F12" s="23">
        <v>11341.91</v>
      </c>
      <c r="G12" s="24">
        <f t="shared" si="0"/>
        <v>26993.745799999997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4">
        <v>3.56</v>
      </c>
      <c r="F13" s="23">
        <v>7531.34</v>
      </c>
      <c r="G13" s="24">
        <f t="shared" si="0"/>
        <v>26811.570400000001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4">
        <v>4.16</v>
      </c>
      <c r="F14" s="23">
        <v>4495.34</v>
      </c>
      <c r="G14" s="24">
        <f t="shared" si="0"/>
        <v>18700.614400000002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4">
        <v>0.74</v>
      </c>
      <c r="F17" s="23">
        <v>16966.59</v>
      </c>
      <c r="G17" s="24">
        <f t="shared" si="0"/>
        <v>12555.276599999999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4">
        <v>4.3600000000000003</v>
      </c>
      <c r="F18" s="23">
        <v>9550.75</v>
      </c>
      <c r="G18" s="24">
        <f t="shared" si="0"/>
        <v>41641.270000000004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36.96</v>
      </c>
      <c r="F19" s="23">
        <v>5120.5</v>
      </c>
      <c r="G19" s="24">
        <f t="shared" si="0"/>
        <v>189253.68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47.31</v>
      </c>
      <c r="F20" s="23">
        <v>3850</v>
      </c>
      <c r="G20" s="24">
        <f t="shared" si="0"/>
        <v>182143.5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4">
        <v>61.43</v>
      </c>
      <c r="F21" s="23">
        <v>3000</v>
      </c>
      <c r="G21" s="24">
        <f t="shared" si="0"/>
        <v>184290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33</v>
      </c>
      <c r="C24" s="75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4">
        <v>3.62</v>
      </c>
      <c r="F26" s="23">
        <v>5072.84</v>
      </c>
      <c r="G26" s="24">
        <f t="shared" si="0"/>
        <v>18363.680800000002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4">
        <v>5.69</v>
      </c>
      <c r="F27" s="23">
        <v>3695.09</v>
      </c>
      <c r="G27" s="24">
        <f t="shared" si="0"/>
        <v>21025.062100000003</v>
      </c>
      <c r="H27" s="55"/>
      <c r="I27" s="43">
        <f t="shared" si="1"/>
        <v>0</v>
      </c>
    </row>
    <row r="28" spans="1:16" x14ac:dyDescent="0.25">
      <c r="A28" s="21">
        <v>19</v>
      </c>
      <c r="B28" s="75" t="s">
        <v>34</v>
      </c>
      <c r="C28" s="75"/>
      <c r="D28" s="22" t="s">
        <v>10</v>
      </c>
      <c r="E28" s="44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75"/>
      <c r="C29" s="75"/>
      <c r="D29" s="22" t="s">
        <v>12</v>
      </c>
      <c r="E29" s="44">
        <v>1.44</v>
      </c>
      <c r="F29" s="23">
        <v>8143.66</v>
      </c>
      <c r="G29" s="24">
        <f t="shared" si="0"/>
        <v>11726.8704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75"/>
      <c r="C30" s="75"/>
      <c r="D30" s="22" t="s">
        <v>5</v>
      </c>
      <c r="E30" s="44">
        <v>26.97</v>
      </c>
      <c r="F30" s="23">
        <v>5289.16</v>
      </c>
      <c r="G30" s="24">
        <f t="shared" si="0"/>
        <v>142648.6452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75"/>
      <c r="C31" s="75"/>
      <c r="D31" s="22" t="s">
        <v>6</v>
      </c>
      <c r="E31" s="44">
        <v>39.01</v>
      </c>
      <c r="F31" s="23">
        <v>3776.66</v>
      </c>
      <c r="G31" s="24">
        <f t="shared" si="0"/>
        <v>147327.50659999999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 t="s">
        <v>18</v>
      </c>
      <c r="C32" s="75" t="s">
        <v>15</v>
      </c>
      <c r="D32" s="75"/>
      <c r="E32" s="42">
        <v>830.4</v>
      </c>
      <c r="F32" s="23">
        <v>2480</v>
      </c>
      <c r="G32" s="24">
        <f t="shared" si="0"/>
        <v>2059392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84"/>
      <c r="C33" s="75" t="s">
        <v>16</v>
      </c>
      <c r="D33" s="75"/>
      <c r="E33" s="42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84"/>
      <c r="C34" s="75" t="s">
        <v>17</v>
      </c>
      <c r="D34" s="75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84" t="s">
        <v>44</v>
      </c>
      <c r="C35" s="75" t="s">
        <v>15</v>
      </c>
      <c r="D35" s="76"/>
      <c r="E35" s="42">
        <v>182.1</v>
      </c>
      <c r="F35" s="23">
        <v>1570</v>
      </c>
      <c r="G35" s="24">
        <f t="shared" si="0"/>
        <v>285897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84"/>
      <c r="C36" s="75" t="s">
        <v>16</v>
      </c>
      <c r="D36" s="76"/>
      <c r="E36" s="42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21">
        <v>28</v>
      </c>
      <c r="B37" s="85"/>
      <c r="C37" s="77" t="s">
        <v>17</v>
      </c>
      <c r="D37" s="77"/>
      <c r="E37" s="48">
        <v>0</v>
      </c>
      <c r="F37" s="49">
        <v>928.16</v>
      </c>
      <c r="G37" s="70">
        <f t="shared" si="0"/>
        <v>0</v>
      </c>
      <c r="H37" s="64"/>
      <c r="I37" s="51">
        <f t="shared" si="1"/>
        <v>0</v>
      </c>
    </row>
    <row r="38" spans="1:9" ht="15" customHeight="1" x14ac:dyDescent="0.25">
      <c r="A38" s="86" t="s">
        <v>35</v>
      </c>
      <c r="B38" s="147"/>
      <c r="C38" s="147"/>
      <c r="D38" s="148"/>
      <c r="E38" s="14">
        <f>SUM(E10:E31)</f>
        <v>237.63</v>
      </c>
      <c r="F38" s="26"/>
      <c r="G38" s="27">
        <f>SUM(G10:G31)</f>
        <v>1023481.4223</v>
      </c>
      <c r="H38" s="81" t="s">
        <v>20</v>
      </c>
      <c r="I38" s="52">
        <f>SUM(I10:I31)</f>
        <v>0</v>
      </c>
    </row>
    <row r="39" spans="1:9" ht="15" customHeight="1" thickBot="1" x14ac:dyDescent="0.3">
      <c r="A39" s="89" t="s">
        <v>36</v>
      </c>
      <c r="B39" s="149"/>
      <c r="C39" s="149"/>
      <c r="D39" s="150"/>
      <c r="E39" s="15">
        <f>SUM(E32:E37)</f>
        <v>1012.5</v>
      </c>
      <c r="F39" s="16"/>
      <c r="G39" s="28">
        <f>SUM(G32:G37)</f>
        <v>2345289</v>
      </c>
      <c r="H39" s="82"/>
      <c r="I39" s="51">
        <f>SUM(I32:I37)</f>
        <v>0</v>
      </c>
    </row>
    <row r="40" spans="1:9" ht="15" customHeight="1" thickBot="1" x14ac:dyDescent="0.3">
      <c r="A40" s="144" t="s">
        <v>19</v>
      </c>
      <c r="B40" s="151"/>
      <c r="C40" s="151"/>
      <c r="D40" s="151"/>
      <c r="E40" s="16">
        <f>SUM(E38:E39)</f>
        <v>1250.1300000000001</v>
      </c>
      <c r="F40" s="16"/>
      <c r="G40" s="29">
        <f>SUM(G38:G39)</f>
        <v>3368770.4222999997</v>
      </c>
      <c r="H40" s="83"/>
      <c r="I40" s="30">
        <f>SUM(I38:I39)</f>
        <v>0</v>
      </c>
    </row>
    <row r="41" spans="1:9" ht="27.75" customHeight="1" x14ac:dyDescent="0.25">
      <c r="A41" s="80" t="s">
        <v>23</v>
      </c>
      <c r="B41" s="80"/>
      <c r="C41" s="80"/>
      <c r="D41" s="80"/>
      <c r="E41" s="80"/>
      <c r="F41" s="80"/>
      <c r="G41" s="80"/>
      <c r="H41" s="80"/>
      <c r="I41" s="80"/>
    </row>
    <row r="43" spans="1:9" x14ac:dyDescent="0.25">
      <c r="F43" s="74" t="s">
        <v>31</v>
      </c>
      <c r="G43" s="74"/>
      <c r="H43" s="74"/>
      <c r="I43" s="74"/>
    </row>
  </sheetData>
  <sheetProtection algorithmName="SHA-512" hashValue="UMJd1KESCxAVRiG/DqdrPwD2CY4/TkmzinJ8HCB15+KD48O+JXCY9s7L/85wdMUYWPVCQhne28oqd6+H2HQAJQ==" saltValue="1MT2YSpN4xucqMk+drxsDg==" spinCount="100000" sheet="1" objects="1" scenarios="1"/>
  <mergeCells count="34"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26-25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72A2-BFA6-497D-9556-A6DC867FDCC2}">
  <sheetPr>
    <pageSetUpPr fitToPage="1"/>
  </sheetPr>
  <dimension ref="A1:P34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42">
        <v>0</v>
      </c>
      <c r="F11" s="23">
        <v>13321</v>
      </c>
      <c r="G11" s="24">
        <f t="shared" ref="G11:G28" si="0">F11*E11</f>
        <v>0</v>
      </c>
      <c r="H11" s="55"/>
      <c r="I11" s="43">
        <f t="shared" ref="I11:I28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2">
        <v>8.89</v>
      </c>
      <c r="F12" s="23">
        <v>11341.91</v>
      </c>
      <c r="G12" s="24">
        <f t="shared" si="0"/>
        <v>100829.57990000001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2">
        <v>8.89</v>
      </c>
      <c r="F13" s="23">
        <v>7531.34</v>
      </c>
      <c r="G13" s="24">
        <f t="shared" si="0"/>
        <v>66953.612600000008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2">
        <v>8.89</v>
      </c>
      <c r="F14" s="23">
        <v>4495.34</v>
      </c>
      <c r="G14" s="24">
        <f t="shared" si="0"/>
        <v>39963.572600000007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41</v>
      </c>
      <c r="C17" s="106"/>
      <c r="D17" s="22" t="s">
        <v>10</v>
      </c>
      <c r="E17" s="42">
        <v>0</v>
      </c>
      <c r="F17" s="23">
        <v>12582.16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9464.59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</v>
      </c>
      <c r="F19" s="23">
        <v>6534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14.15</v>
      </c>
      <c r="F20" s="23">
        <v>5072.84</v>
      </c>
      <c r="G20" s="24">
        <f t="shared" si="0"/>
        <v>71780.686000000002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0</v>
      </c>
      <c r="F21" s="23">
        <v>3695.09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9"/>
      <c r="C22" s="110"/>
      <c r="D22" s="22" t="s">
        <v>42</v>
      </c>
      <c r="E22" s="42">
        <v>0</v>
      </c>
      <c r="F22" s="23">
        <v>2751.84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84" t="s">
        <v>18</v>
      </c>
      <c r="C23" s="75" t="s">
        <v>15</v>
      </c>
      <c r="D23" s="76"/>
      <c r="E23" s="42">
        <v>231.1</v>
      </c>
      <c r="F23" s="23">
        <v>2480</v>
      </c>
      <c r="G23" s="24">
        <f t="shared" si="0"/>
        <v>573128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4"/>
      <c r="C24" s="75" t="s">
        <v>16</v>
      </c>
      <c r="D24" s="76"/>
      <c r="E24" s="42">
        <v>0</v>
      </c>
      <c r="F24" s="23">
        <v>1965.21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/>
      <c r="C25" s="75" t="s">
        <v>17</v>
      </c>
      <c r="D25" s="75"/>
      <c r="E25" s="45">
        <v>0</v>
      </c>
      <c r="F25" s="46">
        <v>1755.58</v>
      </c>
      <c r="G25" s="58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 t="s">
        <v>44</v>
      </c>
      <c r="C26" s="75" t="s">
        <v>15</v>
      </c>
      <c r="D26" s="76"/>
      <c r="E26" s="42">
        <v>11.42</v>
      </c>
      <c r="F26" s="23">
        <v>1570</v>
      </c>
      <c r="G26" s="24">
        <f t="shared" si="0"/>
        <v>17929.400000000001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/>
      <c r="C27" s="75" t="s">
        <v>16</v>
      </c>
      <c r="D27" s="76"/>
      <c r="E27" s="42">
        <v>0</v>
      </c>
      <c r="F27" s="23">
        <v>1177.23</v>
      </c>
      <c r="G27" s="24">
        <f t="shared" si="0"/>
        <v>0</v>
      </c>
      <c r="H27" s="55"/>
      <c r="I27" s="43">
        <f t="shared" si="1"/>
        <v>0</v>
      </c>
    </row>
    <row r="28" spans="1:16" ht="15.75" thickBot="1" x14ac:dyDescent="0.3">
      <c r="A28" s="21">
        <v>19</v>
      </c>
      <c r="B28" s="85"/>
      <c r="C28" s="77" t="s">
        <v>17</v>
      </c>
      <c r="D28" s="77"/>
      <c r="E28" s="48">
        <v>0</v>
      </c>
      <c r="F28" s="49">
        <v>928.16</v>
      </c>
      <c r="G28" s="50">
        <f t="shared" si="0"/>
        <v>0</v>
      </c>
      <c r="H28" s="64"/>
      <c r="I28" s="51">
        <f t="shared" si="1"/>
        <v>0</v>
      </c>
    </row>
    <row r="29" spans="1:16" x14ac:dyDescent="0.25">
      <c r="A29" s="86" t="s">
        <v>35</v>
      </c>
      <c r="B29" s="87"/>
      <c r="C29" s="87"/>
      <c r="D29" s="88"/>
      <c r="E29" s="14">
        <f>SUM(E10:E22)</f>
        <v>40.82</v>
      </c>
      <c r="F29" s="26"/>
      <c r="G29" s="27">
        <f>SUM(G10:G22)</f>
        <v>279527.45110000001</v>
      </c>
      <c r="H29" s="81" t="s">
        <v>20</v>
      </c>
      <c r="I29" s="52">
        <f>SUM(I10:I22)</f>
        <v>0</v>
      </c>
      <c r="O29" s="2"/>
      <c r="P29" s="2"/>
    </row>
    <row r="30" spans="1:16" ht="15.75" thickBot="1" x14ac:dyDescent="0.3">
      <c r="A30" s="89" t="s">
        <v>36</v>
      </c>
      <c r="B30" s="90"/>
      <c r="C30" s="90"/>
      <c r="D30" s="91"/>
      <c r="E30" s="15">
        <f>SUM(E23:E27)</f>
        <v>242.51999999999998</v>
      </c>
      <c r="F30" s="16"/>
      <c r="G30" s="28">
        <f>SUM(G23:G27)</f>
        <v>591057.4</v>
      </c>
      <c r="H30" s="82"/>
      <c r="I30" s="51">
        <f>SUM(I23:I27)</f>
        <v>0</v>
      </c>
      <c r="O30" s="2"/>
      <c r="P30" s="2"/>
    </row>
    <row r="31" spans="1:16" ht="15" customHeight="1" thickBot="1" x14ac:dyDescent="0.3">
      <c r="A31" s="78" t="s">
        <v>19</v>
      </c>
      <c r="B31" s="79"/>
      <c r="C31" s="79"/>
      <c r="D31" s="79"/>
      <c r="E31" s="16">
        <f>SUM(E29:E30)</f>
        <v>283.33999999999997</v>
      </c>
      <c r="F31" s="16"/>
      <c r="G31" s="29">
        <f>SUM(G29:G30)</f>
        <v>870584.85110000009</v>
      </c>
      <c r="H31" s="83"/>
      <c r="I31" s="30">
        <f>SUM(I29:I30)</f>
        <v>0</v>
      </c>
    </row>
    <row r="32" spans="1:16" ht="27.75" customHeight="1" x14ac:dyDescent="0.25">
      <c r="A32" s="80" t="s">
        <v>23</v>
      </c>
      <c r="B32" s="80"/>
      <c r="C32" s="80"/>
      <c r="D32" s="80"/>
      <c r="E32" s="80"/>
      <c r="F32" s="80"/>
      <c r="G32" s="80"/>
      <c r="H32" s="80"/>
      <c r="I32" s="80"/>
    </row>
    <row r="34" spans="6:9" x14ac:dyDescent="0.25">
      <c r="F34" s="74" t="s">
        <v>31</v>
      </c>
      <c r="G34" s="74"/>
      <c r="H34" s="74"/>
      <c r="I34" s="74"/>
    </row>
  </sheetData>
  <sheetProtection algorithmName="SHA-512" hashValue="CRzuy9l+tnGjnrIqDTBIyXOinPGueEk+DPNaJy+8sQYxumIy4DUNUTD3OhJcd8K8xat4hFrFsEwy4L9tJEh1rQ==" saltValue="t6B9mRmrtQ6e9taT+zQAiQ==" spinCount="100000" sheet="1" objects="1" scenarios="1"/>
  <mergeCells count="32">
    <mergeCell ref="A32:I32"/>
    <mergeCell ref="F34:I34"/>
    <mergeCell ref="B10:C16"/>
    <mergeCell ref="B17:C22"/>
    <mergeCell ref="B23:B25"/>
    <mergeCell ref="C23:D23"/>
    <mergeCell ref="C24:D24"/>
    <mergeCell ref="C25:D25"/>
    <mergeCell ref="B26:B28"/>
    <mergeCell ref="C26:D26"/>
    <mergeCell ref="C27:D27"/>
    <mergeCell ref="A7:D7"/>
    <mergeCell ref="E7:I7"/>
    <mergeCell ref="B8:D8"/>
    <mergeCell ref="B9:D9"/>
    <mergeCell ref="H29:H31"/>
    <mergeCell ref="C28:D28"/>
    <mergeCell ref="A29:D29"/>
    <mergeCell ref="A30:D30"/>
    <mergeCell ref="A31:D31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27-25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A1B0-4F24-478E-AAF9-59E179ED6483}">
  <sheetPr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42">
        <v>3.89</v>
      </c>
      <c r="F11" s="23">
        <v>13321</v>
      </c>
      <c r="G11" s="24">
        <f t="shared" ref="G11:G29" si="0">F11*E11</f>
        <v>51818.69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2">
        <v>3.89</v>
      </c>
      <c r="F12" s="23">
        <v>11341.91</v>
      </c>
      <c r="G12" s="24">
        <f t="shared" si="0"/>
        <v>44120.029900000001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2">
        <v>13.61</v>
      </c>
      <c r="F13" s="23">
        <v>7531.34</v>
      </c>
      <c r="G13" s="24">
        <f t="shared" si="0"/>
        <v>102501.5374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2">
        <v>15.55</v>
      </c>
      <c r="F14" s="23">
        <v>4495.34</v>
      </c>
      <c r="G14" s="24">
        <f t="shared" si="0"/>
        <v>69902.537000000011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6"/>
      <c r="D17" s="22" t="s">
        <v>10</v>
      </c>
      <c r="E17" s="42">
        <v>2.63</v>
      </c>
      <c r="F17" s="23">
        <v>16966.59</v>
      </c>
      <c r="G17" s="24">
        <f t="shared" si="0"/>
        <v>44622.131699999998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6"/>
      <c r="C18" s="76"/>
      <c r="D18" s="22" t="s">
        <v>12</v>
      </c>
      <c r="E18" s="42">
        <v>19.309999999999999</v>
      </c>
      <c r="F18" s="23">
        <v>9550.75</v>
      </c>
      <c r="G18" s="24">
        <f t="shared" si="0"/>
        <v>184424.98249999998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6"/>
      <c r="C19" s="76"/>
      <c r="D19" s="22" t="s">
        <v>5</v>
      </c>
      <c r="E19" s="42">
        <v>43.9</v>
      </c>
      <c r="F19" s="23">
        <v>5120.5</v>
      </c>
      <c r="G19" s="24">
        <f t="shared" si="0"/>
        <v>224789.94999999998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6"/>
      <c r="C20" s="76"/>
      <c r="D20" s="22" t="s">
        <v>6</v>
      </c>
      <c r="E20" s="42">
        <v>57.94</v>
      </c>
      <c r="F20" s="23">
        <v>3850</v>
      </c>
      <c r="G20" s="24">
        <f t="shared" si="0"/>
        <v>223069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6"/>
      <c r="C21" s="76"/>
      <c r="D21" s="22" t="s">
        <v>7</v>
      </c>
      <c r="E21" s="42">
        <v>62.33</v>
      </c>
      <c r="F21" s="23">
        <v>3000</v>
      </c>
      <c r="G21" s="24">
        <f t="shared" si="0"/>
        <v>186990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6"/>
      <c r="C22" s="7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6"/>
      <c r="C23" s="7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4" t="s">
        <v>18</v>
      </c>
      <c r="C24" s="75" t="s">
        <v>15</v>
      </c>
      <c r="D24" s="76"/>
      <c r="E24" s="42">
        <v>833.49</v>
      </c>
      <c r="F24" s="23">
        <v>2480</v>
      </c>
      <c r="G24" s="24">
        <f t="shared" si="0"/>
        <v>2067055.2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/>
      <c r="C25" s="75" t="s">
        <v>16</v>
      </c>
      <c r="D25" s="76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 t="s">
        <v>44</v>
      </c>
      <c r="C27" s="75" t="s">
        <v>15</v>
      </c>
      <c r="D27" s="76"/>
      <c r="E27" s="42">
        <v>10.35</v>
      </c>
      <c r="F27" s="23">
        <v>1570</v>
      </c>
      <c r="G27" s="24">
        <f t="shared" si="0"/>
        <v>16249.5</v>
      </c>
      <c r="H27" s="55"/>
      <c r="I27" s="43">
        <f t="shared" si="1"/>
        <v>0</v>
      </c>
    </row>
    <row r="28" spans="1:16" x14ac:dyDescent="0.25">
      <c r="A28" s="21">
        <v>19</v>
      </c>
      <c r="B28" s="84"/>
      <c r="C28" s="75" t="s">
        <v>16</v>
      </c>
      <c r="D28" s="76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85"/>
      <c r="C29" s="77" t="s">
        <v>17</v>
      </c>
      <c r="D29" s="77"/>
      <c r="E29" s="48">
        <v>0</v>
      </c>
      <c r="F29" s="49">
        <v>928.16</v>
      </c>
      <c r="G29" s="50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86" t="s">
        <v>35</v>
      </c>
      <c r="B30" s="87"/>
      <c r="C30" s="87"/>
      <c r="D30" s="88"/>
      <c r="E30" s="14">
        <f>SUM(E10:E23)</f>
        <v>223.05</v>
      </c>
      <c r="F30" s="26"/>
      <c r="G30" s="27">
        <f>SUM(G10:G23)</f>
        <v>1132238.8585000001</v>
      </c>
      <c r="H30" s="81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89" t="s">
        <v>36</v>
      </c>
      <c r="B31" s="90"/>
      <c r="C31" s="90"/>
      <c r="D31" s="91"/>
      <c r="E31" s="15">
        <f>SUM(E24:E28)</f>
        <v>843.84</v>
      </c>
      <c r="F31" s="16"/>
      <c r="G31" s="28">
        <f>SUM(G24:G28)</f>
        <v>2083304.7</v>
      </c>
      <c r="H31" s="82"/>
      <c r="I31" s="51">
        <f>SUM(I24:I28)</f>
        <v>0</v>
      </c>
    </row>
    <row r="32" spans="1:16" ht="15" customHeight="1" thickBot="1" x14ac:dyDescent="0.3">
      <c r="A32" s="78" t="s">
        <v>19</v>
      </c>
      <c r="B32" s="79"/>
      <c r="C32" s="79"/>
      <c r="D32" s="79"/>
      <c r="E32" s="16">
        <f>SUM(E30:E31)</f>
        <v>1066.8900000000001</v>
      </c>
      <c r="F32" s="16"/>
      <c r="G32" s="29">
        <f>SUM(G30:G31)</f>
        <v>3215543.5585000003</v>
      </c>
      <c r="H32" s="83"/>
      <c r="I32" s="30">
        <f>SUM(I30:I31)</f>
        <v>0</v>
      </c>
    </row>
    <row r="33" spans="1:9" ht="27.75" customHeight="1" x14ac:dyDescent="0.25">
      <c r="A33" s="80" t="s">
        <v>23</v>
      </c>
      <c r="B33" s="80"/>
      <c r="C33" s="80"/>
      <c r="D33" s="80"/>
      <c r="E33" s="80"/>
      <c r="F33" s="80"/>
      <c r="G33" s="80"/>
      <c r="H33" s="80"/>
      <c r="I33" s="80"/>
    </row>
    <row r="35" spans="1:9" x14ac:dyDescent="0.25">
      <c r="F35" s="74" t="s">
        <v>31</v>
      </c>
      <c r="G35" s="74"/>
      <c r="H35" s="74"/>
      <c r="I35" s="74"/>
    </row>
  </sheetData>
  <sheetProtection algorithmName="SHA-512" hashValue="DHqxz7+/teDj4ceo5KpiKAJYWWqIOw/5/if6cQVzhhB/GgocyPDT7NEMU6kmprK2kks9Zl8DvGUFzZU208FRWA==" saltValue="uZVM5e89pdnNYL2UpbUcfQ==" spinCount="100000" sheet="1" objects="1" scenarios="1"/>
  <mergeCells count="32"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28-25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C0C6-2572-48E1-B80D-47CF6A462F86}">
  <sheetPr codeName="Sheet8">
    <pageSetUpPr fitToPage="1"/>
  </sheetPr>
  <dimension ref="A1:P47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57">
        <v>0</v>
      </c>
      <c r="F11" s="23">
        <v>13321</v>
      </c>
      <c r="G11" s="24">
        <f t="shared" ref="G11:G41" si="0">F11*E11</f>
        <v>0</v>
      </c>
      <c r="H11" s="55"/>
      <c r="I11" s="43">
        <f t="shared" ref="I11:I41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4">
        <v>17.260000000000002</v>
      </c>
      <c r="F12" s="23">
        <v>11341.91</v>
      </c>
      <c r="G12" s="24">
        <f t="shared" si="0"/>
        <v>195761.36660000001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4">
        <v>24.09</v>
      </c>
      <c r="F13" s="23">
        <v>7531.34</v>
      </c>
      <c r="G13" s="24">
        <f t="shared" si="0"/>
        <v>181429.98060000001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4">
        <v>17.260000000000002</v>
      </c>
      <c r="F14" s="23">
        <v>4495.34</v>
      </c>
      <c r="G14" s="24">
        <f t="shared" si="0"/>
        <v>77589.568400000004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4">
        <v>35.61</v>
      </c>
      <c r="F19" s="23">
        <v>5120.5</v>
      </c>
      <c r="G19" s="24">
        <f t="shared" si="0"/>
        <v>182341.005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4">
        <v>71.209999999999994</v>
      </c>
      <c r="F20" s="23">
        <v>3850</v>
      </c>
      <c r="G20" s="24">
        <f t="shared" si="0"/>
        <v>274158.5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4">
        <v>35.61</v>
      </c>
      <c r="F21" s="23">
        <v>3000</v>
      </c>
      <c r="G21" s="24">
        <f t="shared" si="0"/>
        <v>106830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40</v>
      </c>
      <c r="C24" s="75"/>
      <c r="D24" s="22" t="s">
        <v>10</v>
      </c>
      <c r="E24" s="42">
        <v>0</v>
      </c>
      <c r="F24" s="23">
        <v>16464.25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11690.25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2">
        <v>0</v>
      </c>
      <c r="F26" s="23">
        <v>9273.91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4">
        <v>0.48</v>
      </c>
      <c r="F27" s="23">
        <v>6971.25</v>
      </c>
      <c r="G27" s="24">
        <f t="shared" si="0"/>
        <v>3346.2</v>
      </c>
      <c r="H27" s="55"/>
      <c r="I27" s="43">
        <f t="shared" si="1"/>
        <v>0</v>
      </c>
    </row>
    <row r="28" spans="1:16" x14ac:dyDescent="0.25">
      <c r="A28" s="21">
        <v>19</v>
      </c>
      <c r="B28" s="75" t="s">
        <v>33</v>
      </c>
      <c r="C28" s="75"/>
      <c r="D28" s="22" t="s">
        <v>10</v>
      </c>
      <c r="E28" s="42">
        <v>0</v>
      </c>
      <c r="F28" s="23">
        <v>9464.59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75"/>
      <c r="C29" s="75"/>
      <c r="D29" s="22" t="s">
        <v>12</v>
      </c>
      <c r="E29" s="42">
        <v>0</v>
      </c>
      <c r="F29" s="23">
        <v>6534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75"/>
      <c r="C30" s="75"/>
      <c r="D30" s="22" t="s">
        <v>5</v>
      </c>
      <c r="E30" s="44">
        <v>0.92</v>
      </c>
      <c r="F30" s="23">
        <v>5072.84</v>
      </c>
      <c r="G30" s="24">
        <f t="shared" si="0"/>
        <v>4667.0128000000004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75"/>
      <c r="C31" s="75"/>
      <c r="D31" s="22" t="s">
        <v>6</v>
      </c>
      <c r="E31" s="44">
        <v>0.92</v>
      </c>
      <c r="F31" s="23">
        <v>3695.09</v>
      </c>
      <c r="G31" s="24">
        <f t="shared" si="0"/>
        <v>3399.4828000000002</v>
      </c>
      <c r="H31" s="55"/>
      <c r="I31" s="43">
        <f t="shared" si="1"/>
        <v>0</v>
      </c>
    </row>
    <row r="32" spans="1:16" x14ac:dyDescent="0.25">
      <c r="A32" s="21">
        <v>23</v>
      </c>
      <c r="B32" s="75" t="s">
        <v>34</v>
      </c>
      <c r="C32" s="75"/>
      <c r="D32" s="22" t="s">
        <v>10</v>
      </c>
      <c r="E32" s="42">
        <v>0</v>
      </c>
      <c r="F32" s="23">
        <v>11756.25</v>
      </c>
      <c r="G32" s="24">
        <f t="shared" si="0"/>
        <v>0</v>
      </c>
      <c r="H32" s="55"/>
      <c r="I32" s="43">
        <f t="shared" si="1"/>
        <v>0</v>
      </c>
      <c r="O32" s="2"/>
      <c r="P32" s="2"/>
    </row>
    <row r="33" spans="1:16" x14ac:dyDescent="0.25">
      <c r="A33" s="21">
        <v>24</v>
      </c>
      <c r="B33" s="75"/>
      <c r="C33" s="75"/>
      <c r="D33" s="22" t="s">
        <v>12</v>
      </c>
      <c r="E33" s="42">
        <v>0</v>
      </c>
      <c r="F33" s="23">
        <v>8143.66</v>
      </c>
      <c r="G33" s="24">
        <f t="shared" si="0"/>
        <v>0</v>
      </c>
      <c r="H33" s="55"/>
      <c r="I33" s="43">
        <f t="shared" si="1"/>
        <v>0</v>
      </c>
    </row>
    <row r="34" spans="1:16" x14ac:dyDescent="0.25">
      <c r="A34" s="21">
        <v>25</v>
      </c>
      <c r="B34" s="75"/>
      <c r="C34" s="75"/>
      <c r="D34" s="22" t="s">
        <v>5</v>
      </c>
      <c r="E34" s="44">
        <v>3.11</v>
      </c>
      <c r="F34" s="23">
        <v>5289.16</v>
      </c>
      <c r="G34" s="24">
        <f t="shared" si="0"/>
        <v>16449.2876</v>
      </c>
      <c r="H34" s="55"/>
      <c r="I34" s="43">
        <f t="shared" si="1"/>
        <v>0</v>
      </c>
    </row>
    <row r="35" spans="1:16" ht="15" customHeight="1" x14ac:dyDescent="0.25">
      <c r="A35" s="21">
        <v>26</v>
      </c>
      <c r="B35" s="75"/>
      <c r="C35" s="75"/>
      <c r="D35" s="22" t="s">
        <v>6</v>
      </c>
      <c r="E35" s="44">
        <v>3.11</v>
      </c>
      <c r="F35" s="23">
        <v>3776.66</v>
      </c>
      <c r="G35" s="24">
        <f t="shared" si="0"/>
        <v>11745.4126</v>
      </c>
      <c r="H35" s="55"/>
      <c r="I35" s="43">
        <f t="shared" si="1"/>
        <v>0</v>
      </c>
    </row>
    <row r="36" spans="1:16" ht="15" customHeight="1" x14ac:dyDescent="0.25">
      <c r="A36" s="21">
        <v>27</v>
      </c>
      <c r="B36" s="84" t="s">
        <v>18</v>
      </c>
      <c r="C36" s="75" t="s">
        <v>15</v>
      </c>
      <c r="D36" s="76"/>
      <c r="E36" s="42">
        <v>921.64</v>
      </c>
      <c r="F36" s="23">
        <v>2480</v>
      </c>
      <c r="G36" s="24">
        <f t="shared" si="0"/>
        <v>2285667.2000000002</v>
      </c>
      <c r="H36" s="55"/>
      <c r="I36" s="43">
        <f t="shared" si="1"/>
        <v>0</v>
      </c>
    </row>
    <row r="37" spans="1:16" ht="15" customHeight="1" x14ac:dyDescent="0.25">
      <c r="A37" s="21">
        <v>28</v>
      </c>
      <c r="B37" s="84"/>
      <c r="C37" s="75" t="s">
        <v>16</v>
      </c>
      <c r="D37" s="76"/>
      <c r="E37" s="42">
        <v>0</v>
      </c>
      <c r="F37" s="23">
        <v>1965.21</v>
      </c>
      <c r="G37" s="24">
        <f t="shared" si="0"/>
        <v>0</v>
      </c>
      <c r="H37" s="55"/>
      <c r="I37" s="43">
        <f t="shared" si="1"/>
        <v>0</v>
      </c>
      <c r="N37" s="2"/>
    </row>
    <row r="38" spans="1:16" ht="15" customHeight="1" x14ac:dyDescent="0.25">
      <c r="A38" s="21">
        <v>29</v>
      </c>
      <c r="B38" s="84"/>
      <c r="C38" s="75" t="s">
        <v>17</v>
      </c>
      <c r="D38" s="75"/>
      <c r="E38" s="45">
        <v>0</v>
      </c>
      <c r="F38" s="46">
        <v>1755.58</v>
      </c>
      <c r="G38" s="24">
        <f t="shared" si="0"/>
        <v>0</v>
      </c>
      <c r="H38" s="55"/>
      <c r="I38" s="43">
        <f t="shared" si="1"/>
        <v>0</v>
      </c>
    </row>
    <row r="39" spans="1:16" ht="15" customHeight="1" x14ac:dyDescent="0.25">
      <c r="A39" s="21">
        <v>30</v>
      </c>
      <c r="B39" s="84" t="s">
        <v>44</v>
      </c>
      <c r="C39" s="75" t="s">
        <v>15</v>
      </c>
      <c r="D39" s="76"/>
      <c r="E39" s="42">
        <v>54.3</v>
      </c>
      <c r="F39" s="23">
        <v>1570</v>
      </c>
      <c r="G39" s="24">
        <f t="shared" si="0"/>
        <v>85251</v>
      </c>
      <c r="H39" s="55"/>
      <c r="I39" s="43">
        <f t="shared" si="1"/>
        <v>0</v>
      </c>
    </row>
    <row r="40" spans="1:16" ht="15.75" customHeight="1" x14ac:dyDescent="0.25">
      <c r="A40" s="21">
        <v>31</v>
      </c>
      <c r="B40" s="84"/>
      <c r="C40" s="75" t="s">
        <v>16</v>
      </c>
      <c r="D40" s="76"/>
      <c r="E40" s="42">
        <v>0</v>
      </c>
      <c r="F40" s="23">
        <v>1177.23</v>
      </c>
      <c r="G40" s="24">
        <f t="shared" si="0"/>
        <v>0</v>
      </c>
      <c r="H40" s="55"/>
      <c r="I40" s="43">
        <f t="shared" si="1"/>
        <v>0</v>
      </c>
    </row>
    <row r="41" spans="1:16" ht="15.75" thickBot="1" x14ac:dyDescent="0.3">
      <c r="A41" s="47">
        <v>32</v>
      </c>
      <c r="B41" s="85"/>
      <c r="C41" s="77" t="s">
        <v>17</v>
      </c>
      <c r="D41" s="77"/>
      <c r="E41" s="48">
        <v>0</v>
      </c>
      <c r="F41" s="49">
        <v>928.16</v>
      </c>
      <c r="G41" s="50">
        <f t="shared" si="0"/>
        <v>0</v>
      </c>
      <c r="H41" s="55"/>
      <c r="I41" s="43">
        <f t="shared" si="1"/>
        <v>0</v>
      </c>
      <c r="O41" s="2"/>
      <c r="P41" s="2"/>
    </row>
    <row r="42" spans="1:16" x14ac:dyDescent="0.25">
      <c r="A42" s="86" t="s">
        <v>35</v>
      </c>
      <c r="B42" s="87"/>
      <c r="C42" s="87"/>
      <c r="D42" s="88"/>
      <c r="E42" s="14">
        <f>SUM(E10:E35)</f>
        <v>209.58</v>
      </c>
      <c r="F42" s="26"/>
      <c r="G42" s="27">
        <f>SUM(G10:G35)</f>
        <v>1057717.8164000001</v>
      </c>
      <c r="H42" s="126" t="s">
        <v>20</v>
      </c>
      <c r="I42" s="52">
        <f>SUM(I10:I35)</f>
        <v>0</v>
      </c>
      <c r="O42" s="2"/>
      <c r="P42" s="2"/>
    </row>
    <row r="43" spans="1:16" ht="15" customHeight="1" thickBot="1" x14ac:dyDescent="0.3">
      <c r="A43" s="89" t="s">
        <v>36</v>
      </c>
      <c r="B43" s="90"/>
      <c r="C43" s="90"/>
      <c r="D43" s="91"/>
      <c r="E43" s="15">
        <f>SUM(E36:E40)</f>
        <v>975.93999999999994</v>
      </c>
      <c r="F43" s="16"/>
      <c r="G43" s="28">
        <f>SUM(G36:G40)</f>
        <v>2370918.2000000002</v>
      </c>
      <c r="H43" s="127"/>
      <c r="I43" s="51">
        <f>SUM(I36:I40)</f>
        <v>0</v>
      </c>
      <c r="N43" s="2"/>
    </row>
    <row r="44" spans="1:16" ht="15.75" thickBot="1" x14ac:dyDescent="0.3">
      <c r="A44" s="78" t="s">
        <v>19</v>
      </c>
      <c r="B44" s="79"/>
      <c r="C44" s="79"/>
      <c r="D44" s="79"/>
      <c r="E44" s="16">
        <f>SUM(E42:E43)</f>
        <v>1185.52</v>
      </c>
      <c r="F44" s="16"/>
      <c r="G44" s="29">
        <f>SUM(G42:G43)</f>
        <v>3428636.0164000001</v>
      </c>
      <c r="H44" s="128"/>
      <c r="I44" s="30">
        <f>SUM(I42:I43)</f>
        <v>0</v>
      </c>
    </row>
    <row r="45" spans="1:16" ht="27.75" customHeight="1" x14ac:dyDescent="0.25">
      <c r="A45" s="80" t="s">
        <v>23</v>
      </c>
      <c r="B45" s="80"/>
      <c r="C45" s="80"/>
      <c r="D45" s="80"/>
      <c r="E45" s="80"/>
      <c r="F45" s="80"/>
      <c r="G45" s="80"/>
      <c r="H45" s="80"/>
      <c r="I45" s="80"/>
    </row>
    <row r="47" spans="1:16" x14ac:dyDescent="0.25">
      <c r="F47" s="74" t="s">
        <v>31</v>
      </c>
      <c r="G47" s="74"/>
      <c r="H47" s="74"/>
      <c r="I47" s="74"/>
    </row>
  </sheetData>
  <sheetProtection algorithmName="SHA-512" hashValue="5Qd2nKzpkUBHGMeFNJjvOHckGgYj87mD2lvxcyWqAuQLzUudjDd5IreqEF4b/y+6ZYgocIBdCdMigZjcxNRldg==" saltValue="51NEF6+5/IYkW1Mc499cRA==" spinCount="100000" sheet="1" objects="1" scenarios="1"/>
  <mergeCells count="35">
    <mergeCell ref="A45:I45"/>
    <mergeCell ref="F47:I47"/>
    <mergeCell ref="B10:C16"/>
    <mergeCell ref="B17:C23"/>
    <mergeCell ref="B24:C27"/>
    <mergeCell ref="B28:C31"/>
    <mergeCell ref="B32:C35"/>
    <mergeCell ref="B39:B41"/>
    <mergeCell ref="C39:D39"/>
    <mergeCell ref="C40:D40"/>
    <mergeCell ref="B36:B38"/>
    <mergeCell ref="C36:D36"/>
    <mergeCell ref="C37:D37"/>
    <mergeCell ref="C38:D38"/>
    <mergeCell ref="H42:H44"/>
    <mergeCell ref="C41:D41"/>
    <mergeCell ref="A43:D43"/>
    <mergeCell ref="A44:D44"/>
    <mergeCell ref="A4:D4"/>
    <mergeCell ref="E4:I4"/>
    <mergeCell ref="A5:D5"/>
    <mergeCell ref="E5:I5"/>
    <mergeCell ref="A6:D6"/>
    <mergeCell ref="E6:I6"/>
    <mergeCell ref="A42:D42"/>
    <mergeCell ref="A7:D7"/>
    <mergeCell ref="E7:I7"/>
    <mergeCell ref="B8:D8"/>
    <mergeCell ref="B9:D9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 xml:space="preserve">&amp;L&amp;UОбразац понуде по партијама&amp;R&amp;14Партија бр. 6-25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1CFB-8D50-45D5-8330-5E52D41351A9}">
  <sheetPr>
    <pageSetUpPr fitToPage="1"/>
  </sheetPr>
  <dimension ref="A1:P18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2" t="s">
        <v>18</v>
      </c>
      <c r="C10" s="101" t="s">
        <v>15</v>
      </c>
      <c r="D10" s="129"/>
      <c r="E10" s="41">
        <v>260.43</v>
      </c>
      <c r="F10" s="19">
        <v>2480</v>
      </c>
      <c r="G10" s="20">
        <f t="shared" ref="G10:G12" si="0">F10*E10</f>
        <v>645866.4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84"/>
      <c r="C11" s="75" t="s">
        <v>16</v>
      </c>
      <c r="D11" s="76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1"/>
      <c r="C12" s="130" t="s">
        <v>17</v>
      </c>
      <c r="D12" s="130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86" t="s">
        <v>35</v>
      </c>
      <c r="B13" s="87"/>
      <c r="C13" s="87"/>
      <c r="D13" s="88"/>
      <c r="E13" s="14">
        <v>0</v>
      </c>
      <c r="F13" s="26"/>
      <c r="G13" s="27">
        <v>0</v>
      </c>
      <c r="H13" s="81" t="s">
        <v>20</v>
      </c>
      <c r="I13" s="52">
        <v>0</v>
      </c>
      <c r="O13" s="2"/>
      <c r="P13" s="2"/>
    </row>
    <row r="14" spans="1:16" ht="15.75" thickBot="1" x14ac:dyDescent="0.3">
      <c r="A14" s="89" t="s">
        <v>36</v>
      </c>
      <c r="B14" s="90"/>
      <c r="C14" s="90"/>
      <c r="D14" s="91"/>
      <c r="E14" s="15">
        <f>SUM(E10:E12)</f>
        <v>260.43</v>
      </c>
      <c r="F14" s="16"/>
      <c r="G14" s="28">
        <f>SUM(G10:G12)</f>
        <v>645866.4</v>
      </c>
      <c r="H14" s="82"/>
      <c r="I14" s="51">
        <f>SUM(I10:I12)</f>
        <v>0</v>
      </c>
      <c r="O14" s="2"/>
      <c r="P14" s="2"/>
    </row>
    <row r="15" spans="1:16" ht="15.75" thickBot="1" x14ac:dyDescent="0.3">
      <c r="A15" s="78" t="s">
        <v>19</v>
      </c>
      <c r="B15" s="79"/>
      <c r="C15" s="79"/>
      <c r="D15" s="79"/>
      <c r="E15" s="16">
        <f>SUM(E13:E14)</f>
        <v>260.43</v>
      </c>
      <c r="F15" s="16"/>
      <c r="G15" s="29">
        <f>SUM(G13:G14)</f>
        <v>645866.4</v>
      </c>
      <c r="H15" s="83"/>
      <c r="I15" s="30">
        <f>SUM(I13:I14)</f>
        <v>0</v>
      </c>
    </row>
    <row r="16" spans="1:16" ht="27.75" customHeight="1" x14ac:dyDescent="0.25">
      <c r="A16" s="80" t="s">
        <v>23</v>
      </c>
      <c r="B16" s="80"/>
      <c r="C16" s="80"/>
      <c r="D16" s="80"/>
      <c r="E16" s="80"/>
      <c r="F16" s="80"/>
      <c r="G16" s="80"/>
      <c r="H16" s="80"/>
      <c r="I16" s="80"/>
    </row>
    <row r="18" spans="6:9" x14ac:dyDescent="0.25">
      <c r="F18" s="74" t="s">
        <v>31</v>
      </c>
      <c r="G18" s="74"/>
      <c r="H18" s="74"/>
      <c r="I18" s="74"/>
    </row>
  </sheetData>
  <sheetProtection algorithmName="SHA-512" hashValue="0iBYna0RduEr1Q0yjlpVCs2vmCaca4UktKzi80dKalnm6oMxhTCKbgUVD+DoAOyolDiiTND1fvlckjtq8oZMSw==" saltValue="0cssQGzQ9tH8qRXcfiiTbw==" spinCount="100000" sheet="1" objects="1" scenarios="1"/>
  <mergeCells count="26">
    <mergeCell ref="F18:I18"/>
    <mergeCell ref="B10:B12"/>
    <mergeCell ref="C10:D10"/>
    <mergeCell ref="C11:D11"/>
    <mergeCell ref="C12:D12"/>
    <mergeCell ref="A13:D13"/>
    <mergeCell ref="A14:D14"/>
    <mergeCell ref="A15:D15"/>
    <mergeCell ref="A16:I16"/>
    <mergeCell ref="A7:D7"/>
    <mergeCell ref="E7:I7"/>
    <mergeCell ref="B8:D8"/>
    <mergeCell ref="B9:D9"/>
    <mergeCell ref="H13:H15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29-25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F2FC-7DAA-4086-8422-09DEAC598C83}">
  <sheetPr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41">
        <v>5.82</v>
      </c>
      <c r="F10" s="19">
        <v>16966.59</v>
      </c>
      <c r="G10" s="20">
        <f t="shared" ref="G10:G29" si="0">F10*E10</f>
        <v>98745.553800000009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2">
        <v>23.3</v>
      </c>
      <c r="F11" s="23">
        <v>9550.75</v>
      </c>
      <c r="G11" s="24">
        <f t="shared" si="0"/>
        <v>222532.47500000001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2">
        <v>29.12</v>
      </c>
      <c r="F12" s="23">
        <v>5120.5</v>
      </c>
      <c r="G12" s="24">
        <f t="shared" si="0"/>
        <v>149108.96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2">
        <v>58.24</v>
      </c>
      <c r="F13" s="23">
        <v>3850</v>
      </c>
      <c r="G13" s="24">
        <f t="shared" si="0"/>
        <v>224224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2">
        <v>58.24</v>
      </c>
      <c r="F14" s="23">
        <v>3000</v>
      </c>
      <c r="G14" s="24">
        <f t="shared" si="0"/>
        <v>174720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13</v>
      </c>
      <c r="C17" s="75"/>
      <c r="D17" s="22" t="s">
        <v>10</v>
      </c>
      <c r="E17" s="57">
        <v>0</v>
      </c>
      <c r="F17" s="23">
        <v>7110.59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5</v>
      </c>
      <c r="E18" s="42">
        <v>0.72</v>
      </c>
      <c r="F18" s="23">
        <v>4620</v>
      </c>
      <c r="G18" s="24">
        <f t="shared" si="0"/>
        <v>3326.4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6</v>
      </c>
      <c r="E19" s="42">
        <v>0.72</v>
      </c>
      <c r="F19" s="23">
        <v>3583.25</v>
      </c>
      <c r="G19" s="24">
        <f t="shared" si="0"/>
        <v>2579.94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 t="s">
        <v>34</v>
      </c>
      <c r="C20" s="75"/>
      <c r="D20" s="22" t="s">
        <v>10</v>
      </c>
      <c r="E20" s="42">
        <v>0</v>
      </c>
      <c r="F20" s="23">
        <v>11756.25</v>
      </c>
      <c r="G20" s="24">
        <f t="shared" si="0"/>
        <v>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12</v>
      </c>
      <c r="E21" s="42">
        <v>0.45</v>
      </c>
      <c r="F21" s="23">
        <v>8143.66</v>
      </c>
      <c r="G21" s="24">
        <f t="shared" si="0"/>
        <v>3664.6469999999999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5</v>
      </c>
      <c r="E22" s="42">
        <v>1.81</v>
      </c>
      <c r="F22" s="23">
        <v>5289.16</v>
      </c>
      <c r="G22" s="24">
        <f t="shared" si="0"/>
        <v>9573.3796000000002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6</v>
      </c>
      <c r="E23" s="42">
        <v>2.2599999999999998</v>
      </c>
      <c r="F23" s="23">
        <v>3776.66</v>
      </c>
      <c r="G23" s="24">
        <f t="shared" si="0"/>
        <v>8535.2515999999996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4" t="s">
        <v>18</v>
      </c>
      <c r="C24" s="75" t="s">
        <v>15</v>
      </c>
      <c r="D24" s="76"/>
      <c r="E24" s="42">
        <v>331.09</v>
      </c>
      <c r="F24" s="23">
        <v>2480</v>
      </c>
      <c r="G24" s="24">
        <f t="shared" si="0"/>
        <v>821103.2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/>
      <c r="C25" s="75" t="s">
        <v>16</v>
      </c>
      <c r="D25" s="76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17</v>
      </c>
      <c r="D26" s="75"/>
      <c r="E26" s="45">
        <v>0</v>
      </c>
      <c r="F26" s="46">
        <v>1755.58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 t="s">
        <v>44</v>
      </c>
      <c r="C27" s="75" t="s">
        <v>15</v>
      </c>
      <c r="D27" s="76"/>
      <c r="E27" s="42">
        <v>14.68</v>
      </c>
      <c r="F27" s="23">
        <v>1570</v>
      </c>
      <c r="G27" s="24">
        <f t="shared" si="0"/>
        <v>23047.599999999999</v>
      </c>
      <c r="H27" s="55"/>
      <c r="I27" s="43">
        <f t="shared" si="1"/>
        <v>0</v>
      </c>
    </row>
    <row r="28" spans="1:16" x14ac:dyDescent="0.25">
      <c r="A28" s="21">
        <v>19</v>
      </c>
      <c r="B28" s="84"/>
      <c r="C28" s="75" t="s">
        <v>16</v>
      </c>
      <c r="D28" s="76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34">
        <v>20</v>
      </c>
      <c r="B29" s="131"/>
      <c r="C29" s="130" t="s">
        <v>17</v>
      </c>
      <c r="D29" s="130"/>
      <c r="E29" s="60">
        <v>0</v>
      </c>
      <c r="F29" s="61">
        <v>928.16</v>
      </c>
      <c r="G29" s="62">
        <f t="shared" si="0"/>
        <v>0</v>
      </c>
      <c r="H29" s="59"/>
      <c r="I29" s="63">
        <f t="shared" si="1"/>
        <v>0</v>
      </c>
      <c r="O29" s="2"/>
      <c r="P29" s="2"/>
    </row>
    <row r="30" spans="1:16" x14ac:dyDescent="0.25">
      <c r="A30" s="86" t="s">
        <v>35</v>
      </c>
      <c r="B30" s="87"/>
      <c r="C30" s="87"/>
      <c r="D30" s="88"/>
      <c r="E30" s="14">
        <f>SUM(E10:E23)</f>
        <v>180.67999999999998</v>
      </c>
      <c r="F30" s="26"/>
      <c r="G30" s="27">
        <f>SUM(G10:G23)</f>
        <v>897010.60699999996</v>
      </c>
      <c r="H30" s="81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89" t="s">
        <v>36</v>
      </c>
      <c r="B31" s="90"/>
      <c r="C31" s="90"/>
      <c r="D31" s="91"/>
      <c r="E31" s="15">
        <f>SUM(E24:E28)</f>
        <v>345.77</v>
      </c>
      <c r="F31" s="16"/>
      <c r="G31" s="28">
        <f>SUM(G24:G28)</f>
        <v>844150.79999999993</v>
      </c>
      <c r="H31" s="82"/>
      <c r="I31" s="51">
        <f>SUM(I24:I28)</f>
        <v>0</v>
      </c>
    </row>
    <row r="32" spans="1:16" ht="15" customHeight="1" thickBot="1" x14ac:dyDescent="0.3">
      <c r="A32" s="78" t="s">
        <v>19</v>
      </c>
      <c r="B32" s="79"/>
      <c r="C32" s="79"/>
      <c r="D32" s="79"/>
      <c r="E32" s="16">
        <f>SUM(E30:E31)</f>
        <v>526.44999999999993</v>
      </c>
      <c r="F32" s="16"/>
      <c r="G32" s="29">
        <f>SUM(G30:G31)</f>
        <v>1741161.4069999999</v>
      </c>
      <c r="H32" s="83"/>
      <c r="I32" s="30">
        <f>SUM(I30:I31)</f>
        <v>0</v>
      </c>
    </row>
    <row r="33" spans="1:9" ht="27.75" customHeight="1" x14ac:dyDescent="0.25">
      <c r="A33" s="80" t="s">
        <v>23</v>
      </c>
      <c r="B33" s="80"/>
      <c r="C33" s="80"/>
      <c r="D33" s="80"/>
      <c r="E33" s="80"/>
      <c r="F33" s="80"/>
      <c r="G33" s="80"/>
      <c r="H33" s="80"/>
      <c r="I33" s="80"/>
    </row>
    <row r="35" spans="1:9" x14ac:dyDescent="0.25">
      <c r="F35" s="74" t="s">
        <v>31</v>
      </c>
      <c r="G35" s="74"/>
      <c r="H35" s="74"/>
      <c r="I35" s="74"/>
    </row>
  </sheetData>
  <sheetProtection algorithmName="SHA-512" hashValue="yhEv2U9Dc+mcNLOyYgMp0LNtzWxTLcT/4hCNjI0iJ6ww09k6ofMkwJdrtvRUbnVdGT6HaAYDUgtD/sSIwd+7Ww==" saltValue="4ET9K8jGtggP4seJ8hQImQ==" spinCount="100000" sheet="1" objects="1" scenarios="1"/>
  <mergeCells count="33">
    <mergeCell ref="A33:I33"/>
    <mergeCell ref="F35:I35"/>
    <mergeCell ref="B10:C16"/>
    <mergeCell ref="B17:C19"/>
    <mergeCell ref="B20:C23"/>
    <mergeCell ref="B24:B26"/>
    <mergeCell ref="C24:D24"/>
    <mergeCell ref="C25:D25"/>
    <mergeCell ref="C26:D26"/>
    <mergeCell ref="B27:B29"/>
    <mergeCell ref="C27:D27"/>
    <mergeCell ref="A7:D7"/>
    <mergeCell ref="E7:I7"/>
    <mergeCell ref="B8:D8"/>
    <mergeCell ref="B9:D9"/>
    <mergeCell ref="H30:H32"/>
    <mergeCell ref="C28:D28"/>
    <mergeCell ref="C29:D29"/>
    <mergeCell ref="A30:D30"/>
    <mergeCell ref="A31:D31"/>
    <mergeCell ref="A32:D3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30-25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1B0F-F797-416D-BFD2-040C3A5434EB}">
  <sheetPr>
    <pageSetUpPr fitToPage="1"/>
  </sheetPr>
  <dimension ref="A1:P42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42">
        <v>0.91</v>
      </c>
      <c r="F11" s="23">
        <v>13321</v>
      </c>
      <c r="G11" s="24">
        <f t="shared" ref="G11:G36" si="0">F11*E11</f>
        <v>12122.11</v>
      </c>
      <c r="H11" s="55"/>
      <c r="I11" s="43">
        <f t="shared" ref="I11:I36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2">
        <v>2.2799999999999998</v>
      </c>
      <c r="F12" s="23">
        <v>11341.91</v>
      </c>
      <c r="G12" s="24">
        <f t="shared" si="0"/>
        <v>25859.554799999998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2">
        <v>4.5599999999999996</v>
      </c>
      <c r="F13" s="23">
        <v>7531.34</v>
      </c>
      <c r="G13" s="24">
        <f t="shared" si="0"/>
        <v>34342.910400000001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2">
        <v>5.92</v>
      </c>
      <c r="F14" s="23">
        <v>4495.34</v>
      </c>
      <c r="G14" s="24">
        <f t="shared" si="0"/>
        <v>26612.412800000002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2">
        <v>0.89</v>
      </c>
      <c r="F19" s="23">
        <v>5120.5</v>
      </c>
      <c r="G19" s="24">
        <f t="shared" si="0"/>
        <v>4557.2449999999999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2">
        <v>2.2200000000000002</v>
      </c>
      <c r="F20" s="23">
        <v>3850</v>
      </c>
      <c r="G20" s="24">
        <f t="shared" si="0"/>
        <v>8547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2">
        <v>3.55</v>
      </c>
      <c r="F21" s="23">
        <v>3000</v>
      </c>
      <c r="G21" s="24">
        <f t="shared" si="0"/>
        <v>10650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13</v>
      </c>
      <c r="C24" s="75"/>
      <c r="D24" s="22" t="s">
        <v>10</v>
      </c>
      <c r="E24" s="57">
        <v>0</v>
      </c>
      <c r="F24" s="23">
        <v>7110.59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5</v>
      </c>
      <c r="E25" s="42">
        <v>0</v>
      </c>
      <c r="F25" s="23">
        <v>4620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6</v>
      </c>
      <c r="E26" s="42">
        <v>0.6</v>
      </c>
      <c r="F26" s="23">
        <v>3583.25</v>
      </c>
      <c r="G26" s="24">
        <f t="shared" si="0"/>
        <v>2149.9499999999998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 t="s">
        <v>34</v>
      </c>
      <c r="C27" s="75"/>
      <c r="D27" s="22" t="s">
        <v>10</v>
      </c>
      <c r="E27" s="42">
        <v>0</v>
      </c>
      <c r="F27" s="23">
        <v>11756.25</v>
      </c>
      <c r="G27" s="24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75"/>
      <c r="C28" s="75"/>
      <c r="D28" s="22" t="s">
        <v>12</v>
      </c>
      <c r="E28" s="42">
        <v>0</v>
      </c>
      <c r="F28" s="23">
        <v>8143.66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75"/>
      <c r="C29" s="75"/>
      <c r="D29" s="22" t="s">
        <v>5</v>
      </c>
      <c r="E29" s="42">
        <v>4.3499999999999996</v>
      </c>
      <c r="F29" s="23">
        <v>5289.16</v>
      </c>
      <c r="G29" s="24">
        <f t="shared" si="0"/>
        <v>23007.845999999998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75"/>
      <c r="C30" s="75"/>
      <c r="D30" s="22" t="s">
        <v>6</v>
      </c>
      <c r="E30" s="42">
        <v>4.3499999999999996</v>
      </c>
      <c r="F30" s="23">
        <v>3776.66</v>
      </c>
      <c r="G30" s="24">
        <f t="shared" si="0"/>
        <v>16428.470999999998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18</v>
      </c>
      <c r="C31" s="75" t="s">
        <v>15</v>
      </c>
      <c r="D31" s="76"/>
      <c r="E31" s="42">
        <v>78.13</v>
      </c>
      <c r="F31" s="23">
        <v>2480</v>
      </c>
      <c r="G31" s="24">
        <f t="shared" si="0"/>
        <v>193762.4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75" t="s">
        <v>16</v>
      </c>
      <c r="D32" s="76"/>
      <c r="E32" s="42">
        <v>0</v>
      </c>
      <c r="F32" s="23">
        <v>1965.21</v>
      </c>
      <c r="G32" s="24">
        <f t="shared" si="0"/>
        <v>0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84"/>
      <c r="C33" s="75" t="s">
        <v>17</v>
      </c>
      <c r="D33" s="75"/>
      <c r="E33" s="45">
        <v>0</v>
      </c>
      <c r="F33" s="46">
        <v>1755.58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84" t="s">
        <v>44</v>
      </c>
      <c r="C34" s="75" t="s">
        <v>15</v>
      </c>
      <c r="D34" s="76"/>
      <c r="E34" s="42">
        <v>65.23</v>
      </c>
      <c r="F34" s="23">
        <v>1570</v>
      </c>
      <c r="G34" s="24">
        <f t="shared" si="0"/>
        <v>102411.1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84"/>
      <c r="C35" s="75" t="s">
        <v>16</v>
      </c>
      <c r="D35" s="76"/>
      <c r="E35" s="42">
        <v>0</v>
      </c>
      <c r="F35" s="23">
        <v>1177.23</v>
      </c>
      <c r="G35" s="24">
        <f t="shared" si="0"/>
        <v>0</v>
      </c>
      <c r="H35" s="55"/>
      <c r="I35" s="43">
        <f t="shared" si="1"/>
        <v>0</v>
      </c>
    </row>
    <row r="36" spans="1:9" ht="15" customHeight="1" thickBot="1" x14ac:dyDescent="0.3">
      <c r="A36" s="47">
        <v>27</v>
      </c>
      <c r="B36" s="85"/>
      <c r="C36" s="77" t="s">
        <v>17</v>
      </c>
      <c r="D36" s="77"/>
      <c r="E36" s="48">
        <v>0</v>
      </c>
      <c r="F36" s="49">
        <v>928.16</v>
      </c>
      <c r="G36" s="50">
        <f t="shared" si="0"/>
        <v>0</v>
      </c>
      <c r="H36" s="64"/>
      <c r="I36" s="51">
        <f t="shared" si="1"/>
        <v>0</v>
      </c>
    </row>
    <row r="37" spans="1:9" ht="15" customHeight="1" x14ac:dyDescent="0.25">
      <c r="A37" s="86" t="s">
        <v>35</v>
      </c>
      <c r="B37" s="87"/>
      <c r="C37" s="87"/>
      <c r="D37" s="88"/>
      <c r="E37" s="14">
        <f>SUM(E10:E30)</f>
        <v>29.630000000000003</v>
      </c>
      <c r="F37" s="26"/>
      <c r="G37" s="27">
        <f>SUM(G10:G30)</f>
        <v>164277.49999999997</v>
      </c>
      <c r="H37" s="81" t="s">
        <v>20</v>
      </c>
      <c r="I37" s="52">
        <f>SUM(I10:I30)</f>
        <v>0</v>
      </c>
    </row>
    <row r="38" spans="1:9" ht="15" customHeight="1" thickBot="1" x14ac:dyDescent="0.3">
      <c r="A38" s="89" t="s">
        <v>36</v>
      </c>
      <c r="B38" s="90"/>
      <c r="C38" s="90"/>
      <c r="D38" s="91"/>
      <c r="E38" s="15">
        <f>SUM(E31:E35)</f>
        <v>143.36000000000001</v>
      </c>
      <c r="F38" s="16"/>
      <c r="G38" s="28">
        <f>SUM(G31:G35)</f>
        <v>296173.5</v>
      </c>
      <c r="H38" s="82"/>
      <c r="I38" s="51">
        <f>SUM(I31:I35)</f>
        <v>0</v>
      </c>
    </row>
    <row r="39" spans="1:9" ht="15" customHeight="1" thickBot="1" x14ac:dyDescent="0.3">
      <c r="A39" s="78" t="s">
        <v>19</v>
      </c>
      <c r="B39" s="79"/>
      <c r="C39" s="79"/>
      <c r="D39" s="79"/>
      <c r="E39" s="16">
        <f>SUM(E37:E38)</f>
        <v>172.99</v>
      </c>
      <c r="F39" s="16"/>
      <c r="G39" s="29">
        <f>SUM(G37:G38)</f>
        <v>460451</v>
      </c>
      <c r="H39" s="83"/>
      <c r="I39" s="30">
        <f>SUM(I37:I38)</f>
        <v>0</v>
      </c>
    </row>
    <row r="40" spans="1:9" ht="27.75" customHeight="1" x14ac:dyDescent="0.25">
      <c r="A40" s="80" t="s">
        <v>23</v>
      </c>
      <c r="B40" s="80"/>
      <c r="C40" s="80"/>
      <c r="D40" s="80"/>
      <c r="E40" s="80"/>
      <c r="F40" s="80"/>
      <c r="G40" s="80"/>
      <c r="H40" s="80"/>
      <c r="I40" s="80"/>
    </row>
    <row r="42" spans="1:9" x14ac:dyDescent="0.25">
      <c r="F42" s="74" t="s">
        <v>31</v>
      </c>
      <c r="G42" s="74"/>
      <c r="H42" s="74"/>
      <c r="I42" s="74"/>
    </row>
  </sheetData>
  <sheetProtection algorithmName="SHA-512" hashValue="BlRa+IppXkIzHd4GplOsfTl8zy9D+MBpjd4IWhvoItm7RYzPDbpoP1ynA5zlgGT/J3ZrWkMw50oOKuqbjkv0aw==" saltValue="SvpNZnbZzk0ZM0g7B6GxeQ==" spinCount="100000" sheet="1" objects="1" scenarios="1"/>
  <mergeCells count="34">
    <mergeCell ref="A40:I40"/>
    <mergeCell ref="F42:I42"/>
    <mergeCell ref="B10:C16"/>
    <mergeCell ref="B17:C23"/>
    <mergeCell ref="B24:C26"/>
    <mergeCell ref="B27:C30"/>
    <mergeCell ref="B31:B33"/>
    <mergeCell ref="C31:D31"/>
    <mergeCell ref="C32:D32"/>
    <mergeCell ref="C33:D33"/>
    <mergeCell ref="B34:B36"/>
    <mergeCell ref="A7:D7"/>
    <mergeCell ref="E7:I7"/>
    <mergeCell ref="B8:D8"/>
    <mergeCell ref="B9:D9"/>
    <mergeCell ref="H37:H39"/>
    <mergeCell ref="C34:D34"/>
    <mergeCell ref="C35:D35"/>
    <mergeCell ref="C36:D36"/>
    <mergeCell ref="A37:D37"/>
    <mergeCell ref="A38:D38"/>
    <mergeCell ref="A39:D3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31-25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0FFE-1585-4DB2-9CD3-FB81B9C718B9}">
  <sheetPr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2">
        <v>2.17</v>
      </c>
      <c r="F12" s="23">
        <v>11341.91</v>
      </c>
      <c r="G12" s="24">
        <f t="shared" si="0"/>
        <v>24611.9447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2">
        <v>4.3499999999999996</v>
      </c>
      <c r="F13" s="23">
        <v>7531.34</v>
      </c>
      <c r="G13" s="24">
        <f t="shared" si="0"/>
        <v>32761.328999999998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2">
        <v>2.17</v>
      </c>
      <c r="F14" s="23">
        <v>4495.34</v>
      </c>
      <c r="G14" s="24">
        <f t="shared" si="0"/>
        <v>9754.8878000000004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2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2">
        <v>2.6</v>
      </c>
      <c r="F20" s="23">
        <v>3850</v>
      </c>
      <c r="G20" s="24">
        <f t="shared" si="0"/>
        <v>10010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2">
        <v>2.6</v>
      </c>
      <c r="F21" s="23">
        <v>3000</v>
      </c>
      <c r="G21" s="24">
        <f t="shared" si="0"/>
        <v>7800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34</v>
      </c>
      <c r="C24" s="75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2">
        <v>1.46</v>
      </c>
      <c r="F26" s="23">
        <v>5289.16</v>
      </c>
      <c r="G26" s="24">
        <f t="shared" si="0"/>
        <v>7722.1735999999992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2">
        <v>1.46</v>
      </c>
      <c r="F27" s="23">
        <v>3776.66</v>
      </c>
      <c r="G27" s="24">
        <f t="shared" si="0"/>
        <v>5513.9236000000001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18</v>
      </c>
      <c r="C28" s="75" t="s">
        <v>15</v>
      </c>
      <c r="D28" s="76"/>
      <c r="E28" s="42">
        <v>78.010000000000005</v>
      </c>
      <c r="F28" s="23">
        <v>2480</v>
      </c>
      <c r="G28" s="24">
        <f t="shared" si="0"/>
        <v>193464.80000000002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84"/>
      <c r="C30" s="75" t="s">
        <v>17</v>
      </c>
      <c r="D30" s="75"/>
      <c r="E30" s="45">
        <v>0</v>
      </c>
      <c r="F30" s="46">
        <v>1755.58</v>
      </c>
      <c r="G30" s="24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75" t="s">
        <v>15</v>
      </c>
      <c r="D31" s="76"/>
      <c r="E31" s="42">
        <v>21.93</v>
      </c>
      <c r="F31" s="23">
        <v>1570</v>
      </c>
      <c r="G31" s="24">
        <f t="shared" si="0"/>
        <v>34430.1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75" t="s">
        <v>16</v>
      </c>
      <c r="D32" s="76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85"/>
      <c r="C33" s="77" t="s">
        <v>17</v>
      </c>
      <c r="D33" s="77"/>
      <c r="E33" s="48">
        <v>0</v>
      </c>
      <c r="F33" s="49">
        <v>928.16</v>
      </c>
      <c r="G33" s="5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16.809999999999999</v>
      </c>
      <c r="F34" s="26"/>
      <c r="G34" s="27">
        <f>SUM(G10:G27)</f>
        <v>98174.258699999991</v>
      </c>
      <c r="H34" s="81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SUM(E28:E32)</f>
        <v>99.94</v>
      </c>
      <c r="F35" s="16"/>
      <c r="G35" s="28">
        <f>SUM(G28:G32)</f>
        <v>227894.90000000002</v>
      </c>
      <c r="H35" s="82"/>
      <c r="I35" s="51">
        <f>SUM(I28:I32)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116.75</v>
      </c>
      <c r="F36" s="16"/>
      <c r="G36" s="29">
        <f>SUM(G34:G35)</f>
        <v>326069.15870000003</v>
      </c>
      <c r="H36" s="83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KUceGNtNl5a2Cv1UzUqW9X70a2ZzrmQK6pSCIBgivGrxFguXbe8UesJ+M7exN+e9ZakbqMk7THN18cb/2+3HtQ==" saltValue="k7ldvzabTGHFnrsVQpXbXw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32-25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0283-F68C-4197-8C7C-949A989F18E9}">
  <sheetPr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41">
        <v>0.37</v>
      </c>
      <c r="F10" s="19">
        <v>21967.91</v>
      </c>
      <c r="G10" s="20">
        <f>F10*E10</f>
        <v>8128.1266999999998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42">
        <v>1.47</v>
      </c>
      <c r="F11" s="23">
        <v>13321</v>
      </c>
      <c r="G11" s="24">
        <f t="shared" ref="G11:G33" si="0">F11*E11</f>
        <v>19581.87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2">
        <v>1.84</v>
      </c>
      <c r="F12" s="23">
        <v>11341.91</v>
      </c>
      <c r="G12" s="24">
        <f t="shared" si="0"/>
        <v>20869.114400000002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2">
        <v>3.68</v>
      </c>
      <c r="F13" s="23">
        <v>7531.34</v>
      </c>
      <c r="G13" s="24">
        <f t="shared" si="0"/>
        <v>27715.331200000001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2">
        <v>3.68</v>
      </c>
      <c r="F14" s="23">
        <v>4495.34</v>
      </c>
      <c r="G14" s="24">
        <f t="shared" si="0"/>
        <v>16542.851200000001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2">
        <v>2.89</v>
      </c>
      <c r="F19" s="23">
        <v>5120.5</v>
      </c>
      <c r="G19" s="24">
        <f t="shared" si="0"/>
        <v>14798.245000000001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2">
        <v>2.89</v>
      </c>
      <c r="F20" s="23">
        <v>3850</v>
      </c>
      <c r="G20" s="24">
        <f t="shared" si="0"/>
        <v>11126.5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2">
        <v>5.78</v>
      </c>
      <c r="F21" s="23">
        <v>3000</v>
      </c>
      <c r="G21" s="24">
        <f t="shared" si="0"/>
        <v>17340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34</v>
      </c>
      <c r="C24" s="75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2">
        <v>3.79</v>
      </c>
      <c r="F26" s="23">
        <v>5289.16</v>
      </c>
      <c r="G26" s="24">
        <f t="shared" si="0"/>
        <v>20045.916399999998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2">
        <v>3.79</v>
      </c>
      <c r="F27" s="23">
        <v>3776.66</v>
      </c>
      <c r="G27" s="24">
        <f t="shared" si="0"/>
        <v>14313.5414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18</v>
      </c>
      <c r="C28" s="75" t="s">
        <v>15</v>
      </c>
      <c r="D28" s="76"/>
      <c r="E28" s="42">
        <v>60.02</v>
      </c>
      <c r="F28" s="23">
        <v>2480</v>
      </c>
      <c r="G28" s="24">
        <f t="shared" si="0"/>
        <v>148849.60000000001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84"/>
      <c r="C30" s="75" t="s">
        <v>17</v>
      </c>
      <c r="D30" s="75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75" t="s">
        <v>15</v>
      </c>
      <c r="D31" s="76"/>
      <c r="E31" s="42">
        <v>24.61</v>
      </c>
      <c r="F31" s="23">
        <v>1570</v>
      </c>
      <c r="G31" s="24">
        <f t="shared" si="0"/>
        <v>38637.699999999997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75" t="s">
        <v>16</v>
      </c>
      <c r="D32" s="76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85"/>
      <c r="C33" s="77" t="s">
        <v>17</v>
      </c>
      <c r="D33" s="77"/>
      <c r="E33" s="48">
        <v>0</v>
      </c>
      <c r="F33" s="49">
        <v>928.16</v>
      </c>
      <c r="G33" s="5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30.18</v>
      </c>
      <c r="F34" s="26"/>
      <c r="G34" s="27">
        <f>SUM(G10:G27)</f>
        <v>170461.49629999997</v>
      </c>
      <c r="H34" s="81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SUM(E28:E32)</f>
        <v>84.63</v>
      </c>
      <c r="F35" s="16"/>
      <c r="G35" s="28">
        <f>SUM(G28:G32)</f>
        <v>187487.3</v>
      </c>
      <c r="H35" s="82"/>
      <c r="I35" s="51">
        <f>SUM(I28:I32)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114.81</v>
      </c>
      <c r="F36" s="16"/>
      <c r="G36" s="29">
        <f>SUM(G34:G35)</f>
        <v>357948.79629999993</v>
      </c>
      <c r="H36" s="83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QF8uj0C81DPnfh4h6rGHh4PIXvaaef8FBsO/cUsqaoOTuI2lIiK5zE17gKWoPe9XNjafYZ6g9c4y33zcq1Eo/A==" saltValue="KXNKP1dpdaTpd8TejE8t3w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33-25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28CC-357D-4BD4-AAC4-5371041CC076}">
  <sheetPr>
    <pageSetUpPr fitToPage="1"/>
  </sheetPr>
  <dimension ref="A1:P39"/>
  <sheetViews>
    <sheetView view="pageLayout" zoomScale="80" zoomScaleNormal="80" zoomScalePageLayoutView="80" workbookViewId="0">
      <selection activeCell="H23" sqref="H23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8.2799999999999994</v>
      </c>
      <c r="F12" s="23">
        <v>11341.91</v>
      </c>
      <c r="G12" s="24">
        <f t="shared" si="0"/>
        <v>93911.01479999999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2">
        <v>8.2799999999999994</v>
      </c>
      <c r="F13" s="23">
        <v>7531.34</v>
      </c>
      <c r="G13" s="24">
        <f t="shared" si="0"/>
        <v>62359.495199999998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15.66</v>
      </c>
      <c r="F14" s="23">
        <v>4495.34</v>
      </c>
      <c r="G14" s="24">
        <f t="shared" si="0"/>
        <v>70397.024400000009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83.72</v>
      </c>
      <c r="F19" s="23">
        <v>5120.5</v>
      </c>
      <c r="G19" s="24">
        <f t="shared" si="0"/>
        <v>428688.26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83.72</v>
      </c>
      <c r="F20" s="23">
        <v>3850</v>
      </c>
      <c r="G20" s="24">
        <f t="shared" si="0"/>
        <v>322322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101.68</v>
      </c>
      <c r="F21" s="23">
        <v>3000</v>
      </c>
      <c r="G21" s="24">
        <f t="shared" si="0"/>
        <v>305040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34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2">
        <v>0.81</v>
      </c>
      <c r="F26" s="23">
        <v>5289.16</v>
      </c>
      <c r="G26" s="24">
        <f t="shared" si="0"/>
        <v>4284.2196000000004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2">
        <v>1.02</v>
      </c>
      <c r="F27" s="23">
        <v>3776.66</v>
      </c>
      <c r="G27" s="24">
        <f t="shared" si="0"/>
        <v>3852.1931999999997</v>
      </c>
      <c r="H27" s="55"/>
      <c r="I27" s="43">
        <f t="shared" si="1"/>
        <v>0</v>
      </c>
    </row>
    <row r="28" spans="1:16" x14ac:dyDescent="0.25">
      <c r="A28" s="21">
        <v>19</v>
      </c>
      <c r="B28" s="85" t="s">
        <v>18</v>
      </c>
      <c r="C28" s="142" t="s">
        <v>15</v>
      </c>
      <c r="D28" s="143"/>
      <c r="E28" s="42">
        <v>674.79</v>
      </c>
      <c r="F28" s="23">
        <v>2480</v>
      </c>
      <c r="G28" s="24">
        <f t="shared" si="0"/>
        <v>1673479.2</v>
      </c>
      <c r="H28" s="55"/>
      <c r="I28" s="43">
        <f t="shared" si="1"/>
        <v>0</v>
      </c>
    </row>
    <row r="29" spans="1:16" x14ac:dyDescent="0.25">
      <c r="A29" s="21">
        <v>20</v>
      </c>
      <c r="B29" s="140"/>
      <c r="C29" s="142" t="s">
        <v>16</v>
      </c>
      <c r="D29" s="143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1"/>
      <c r="C30" s="75" t="s">
        <v>17</v>
      </c>
      <c r="D30" s="75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142" t="s">
        <v>15</v>
      </c>
      <c r="D31" s="143"/>
      <c r="E31" s="42">
        <v>5.08</v>
      </c>
      <c r="F31" s="23">
        <v>1570</v>
      </c>
      <c r="G31" s="24">
        <f t="shared" si="0"/>
        <v>7975.6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105" t="s">
        <v>16</v>
      </c>
      <c r="D32" s="146"/>
      <c r="E32" s="67">
        <v>0</v>
      </c>
      <c r="F32" s="68">
        <v>1177.23</v>
      </c>
      <c r="G32" s="70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85"/>
      <c r="C33" s="75" t="s">
        <v>17</v>
      </c>
      <c r="D33" s="75"/>
      <c r="E33" s="45">
        <v>0</v>
      </c>
      <c r="F33" s="46">
        <v>928.16</v>
      </c>
      <c r="G33" s="58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303.17</v>
      </c>
      <c r="F34" s="26"/>
      <c r="G34" s="27">
        <f>SUM(G10:G27)</f>
        <v>1290854.2072000001</v>
      </c>
      <c r="H34" s="81" t="s">
        <v>20</v>
      </c>
      <c r="I34" s="71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SUM(E28:E32)</f>
        <v>679.87</v>
      </c>
      <c r="F35" s="16"/>
      <c r="G35" s="28">
        <f>SUM(G28:G32)</f>
        <v>1681454.8</v>
      </c>
      <c r="H35" s="82"/>
      <c r="I35" s="72">
        <f>SUM(I28:I32)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983.04</v>
      </c>
      <c r="F36" s="16"/>
      <c r="G36" s="29">
        <f>SUM(G34:G35)</f>
        <v>2972309.0071999999</v>
      </c>
      <c r="H36" s="83"/>
      <c r="I36" s="73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ov88EOYHvKeKjg2+8tThOu/2MNZ0psdQ7yQEI9dOTU0kmZgYA9Fg3ytpiNeflQoC37vi6Wd1wWjPaxj53Ylp+g==" saltValue="X+EtLmrZDEWC3wLhSYSUvg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34-25
</oddHead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91A2-664B-41B4-829A-F956D838786C}">
  <sheetPr>
    <pageSetUpPr fitToPage="1"/>
  </sheetPr>
  <dimension ref="A1:P42"/>
  <sheetViews>
    <sheetView view="pageLayout" zoomScale="80" zoomScaleNormal="80" zoomScalePageLayoutView="80" workbookViewId="0">
      <selection activeCell="J32" sqref="J3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3.56</v>
      </c>
      <c r="F10" s="19">
        <v>21967.91</v>
      </c>
      <c r="G10" s="20">
        <f>F10*E10</f>
        <v>78205.759600000005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14.24</v>
      </c>
      <c r="F11" s="23">
        <v>13321</v>
      </c>
      <c r="G11" s="24">
        <f t="shared" ref="G11:G36" si="0">F11*E11</f>
        <v>189691.04</v>
      </c>
      <c r="H11" s="55"/>
      <c r="I11" s="43">
        <f t="shared" ref="I11:I36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35.61</v>
      </c>
      <c r="F12" s="23">
        <v>11341.91</v>
      </c>
      <c r="G12" s="24">
        <f t="shared" si="0"/>
        <v>403885.41509999998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2">
        <v>35.61</v>
      </c>
      <c r="F13" s="23">
        <v>7531.34</v>
      </c>
      <c r="G13" s="24">
        <f t="shared" si="0"/>
        <v>268191.01740000001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35.61</v>
      </c>
      <c r="F14" s="23">
        <v>4495.34</v>
      </c>
      <c r="G14" s="24">
        <f t="shared" si="0"/>
        <v>160079.05739999999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1.81</v>
      </c>
      <c r="F18" s="23">
        <v>9550.75</v>
      </c>
      <c r="G18" s="24">
        <f t="shared" si="0"/>
        <v>17286.857500000002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2.71</v>
      </c>
      <c r="F19" s="23">
        <v>5120.5</v>
      </c>
      <c r="G19" s="24">
        <f t="shared" si="0"/>
        <v>13876.555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4.51</v>
      </c>
      <c r="F20" s="23">
        <v>3850</v>
      </c>
      <c r="G20" s="24">
        <f t="shared" si="0"/>
        <v>17363.5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4.51</v>
      </c>
      <c r="F21" s="23">
        <v>3000</v>
      </c>
      <c r="G21" s="24">
        <f t="shared" si="0"/>
        <v>13530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34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6.67</v>
      </c>
      <c r="F25" s="23">
        <v>8143.66</v>
      </c>
      <c r="G25" s="24">
        <f t="shared" si="0"/>
        <v>54318.212200000002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2">
        <v>26.68</v>
      </c>
      <c r="F26" s="23">
        <v>5289.16</v>
      </c>
      <c r="G26" s="24">
        <f t="shared" si="0"/>
        <v>141114.78879999998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2">
        <v>33.35</v>
      </c>
      <c r="F27" s="23">
        <v>3776.66</v>
      </c>
      <c r="G27" s="24">
        <f t="shared" si="0"/>
        <v>125951.611</v>
      </c>
      <c r="H27" s="55"/>
      <c r="I27" s="43">
        <f t="shared" si="1"/>
        <v>0</v>
      </c>
    </row>
    <row r="28" spans="1:16" x14ac:dyDescent="0.25">
      <c r="A28" s="21">
        <v>19</v>
      </c>
      <c r="B28" s="105" t="s">
        <v>13</v>
      </c>
      <c r="C28" s="106"/>
      <c r="D28" s="22" t="s">
        <v>10</v>
      </c>
      <c r="E28" s="57">
        <v>0</v>
      </c>
      <c r="F28" s="23">
        <v>7110.59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108"/>
      <c r="D29" s="22" t="s">
        <v>5</v>
      </c>
      <c r="E29" s="42">
        <v>0</v>
      </c>
      <c r="F29" s="23">
        <v>4620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9"/>
      <c r="C30" s="110"/>
      <c r="D30" s="22" t="s">
        <v>6</v>
      </c>
      <c r="E30" s="42">
        <v>5.6</v>
      </c>
      <c r="F30" s="23">
        <v>3583.25</v>
      </c>
      <c r="G30" s="24">
        <f t="shared" si="0"/>
        <v>20066.199999999997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5" t="s">
        <v>18</v>
      </c>
      <c r="C31" s="142" t="s">
        <v>15</v>
      </c>
      <c r="D31" s="143"/>
      <c r="E31" s="42">
        <v>337.75</v>
      </c>
      <c r="F31" s="23">
        <v>2480</v>
      </c>
      <c r="G31" s="24">
        <f t="shared" si="0"/>
        <v>837620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40"/>
      <c r="C32" s="142" t="s">
        <v>16</v>
      </c>
      <c r="D32" s="143"/>
      <c r="E32" s="42">
        <v>0</v>
      </c>
      <c r="F32" s="23">
        <v>1965.21</v>
      </c>
      <c r="G32" s="24">
        <f t="shared" si="0"/>
        <v>0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41"/>
      <c r="C33" s="75" t="s">
        <v>17</v>
      </c>
      <c r="D33" s="75"/>
      <c r="E33" s="45">
        <v>0</v>
      </c>
      <c r="F33" s="46">
        <v>1755.58</v>
      </c>
      <c r="G33" s="58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84" t="s">
        <v>44</v>
      </c>
      <c r="C34" s="142" t="s">
        <v>15</v>
      </c>
      <c r="D34" s="143"/>
      <c r="E34" s="42">
        <v>216.79</v>
      </c>
      <c r="F34" s="23">
        <v>1570</v>
      </c>
      <c r="G34" s="24">
        <f t="shared" si="0"/>
        <v>340360.3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84"/>
      <c r="C35" s="105" t="s">
        <v>16</v>
      </c>
      <c r="D35" s="146"/>
      <c r="E35" s="67">
        <v>0</v>
      </c>
      <c r="F35" s="68">
        <v>1177.23</v>
      </c>
      <c r="G35" s="24">
        <f t="shared" si="0"/>
        <v>0</v>
      </c>
      <c r="H35" s="55"/>
      <c r="I35" s="43">
        <f t="shared" si="1"/>
        <v>0</v>
      </c>
    </row>
    <row r="36" spans="1:9" ht="15" customHeight="1" thickBot="1" x14ac:dyDescent="0.3">
      <c r="A36" s="21">
        <v>27</v>
      </c>
      <c r="B36" s="85"/>
      <c r="C36" s="75" t="s">
        <v>17</v>
      </c>
      <c r="D36" s="75"/>
      <c r="E36" s="45">
        <v>0</v>
      </c>
      <c r="F36" s="46">
        <v>928.16</v>
      </c>
      <c r="G36" s="24">
        <f t="shared" si="0"/>
        <v>0</v>
      </c>
      <c r="H36" s="64"/>
      <c r="I36" s="51">
        <f t="shared" si="1"/>
        <v>0</v>
      </c>
    </row>
    <row r="37" spans="1:9" ht="15" customHeight="1" x14ac:dyDescent="0.25">
      <c r="A37" s="86" t="s">
        <v>35</v>
      </c>
      <c r="B37" s="87"/>
      <c r="C37" s="87"/>
      <c r="D37" s="88"/>
      <c r="E37" s="14">
        <f>SUM(E10:E30)</f>
        <v>210.46999999999997</v>
      </c>
      <c r="F37" s="26"/>
      <c r="G37" s="27">
        <f>SUM(G10:G30)</f>
        <v>1503560.0139999997</v>
      </c>
      <c r="H37" s="81" t="s">
        <v>20</v>
      </c>
      <c r="I37" s="52">
        <f>SUM(I10:I30)</f>
        <v>0</v>
      </c>
    </row>
    <row r="38" spans="1:9" ht="15" customHeight="1" thickBot="1" x14ac:dyDescent="0.3">
      <c r="A38" s="89" t="s">
        <v>36</v>
      </c>
      <c r="B38" s="90"/>
      <c r="C38" s="90"/>
      <c r="D38" s="91"/>
      <c r="E38" s="15">
        <f>SUM(E31:E35)</f>
        <v>554.54</v>
      </c>
      <c r="F38" s="16"/>
      <c r="G38" s="28">
        <f>SUM(G31:G35)</f>
        <v>1177980.3</v>
      </c>
      <c r="H38" s="82"/>
      <c r="I38" s="51">
        <f>SUM(I31:I35)</f>
        <v>0</v>
      </c>
    </row>
    <row r="39" spans="1:9" ht="15" customHeight="1" thickBot="1" x14ac:dyDescent="0.3">
      <c r="A39" s="78" t="s">
        <v>19</v>
      </c>
      <c r="B39" s="79"/>
      <c r="C39" s="79"/>
      <c r="D39" s="79"/>
      <c r="E39" s="16">
        <f>SUM(E37:E38)</f>
        <v>765.01</v>
      </c>
      <c r="F39" s="16"/>
      <c r="G39" s="29">
        <f>SUM(G37:G38)</f>
        <v>2681540.3139999998</v>
      </c>
      <c r="H39" s="83"/>
      <c r="I39" s="30">
        <f>SUM(I37:I38)</f>
        <v>0</v>
      </c>
    </row>
    <row r="40" spans="1:9" ht="27.75" customHeight="1" x14ac:dyDescent="0.25">
      <c r="A40" s="80" t="s">
        <v>23</v>
      </c>
      <c r="B40" s="80"/>
      <c r="C40" s="80"/>
      <c r="D40" s="80"/>
      <c r="E40" s="80"/>
      <c r="F40" s="80"/>
      <c r="G40" s="80"/>
      <c r="H40" s="80"/>
      <c r="I40" s="80"/>
    </row>
    <row r="42" spans="1:9" x14ac:dyDescent="0.25">
      <c r="F42" s="74" t="s">
        <v>31</v>
      </c>
      <c r="G42" s="74"/>
      <c r="H42" s="74"/>
      <c r="I42" s="74"/>
    </row>
  </sheetData>
  <sheetProtection algorithmName="SHA-512" hashValue="Bvl+W4OOoQtvHwkcqJUKqHe+hXJP181hc777X8DLPLN+khG+SEPGKJZr4iAV4hLDHj64N/Y9fG2ZsMfJHQR8OA==" saltValue="ixKu6J6edySTJ9xWmuK+Ow==" spinCount="100000" sheet="1" objects="1" scenarios="1"/>
  <mergeCells count="34">
    <mergeCell ref="A40:I40"/>
    <mergeCell ref="F42:I42"/>
    <mergeCell ref="B10:C16"/>
    <mergeCell ref="B17:C23"/>
    <mergeCell ref="B24:C27"/>
    <mergeCell ref="B28:C30"/>
    <mergeCell ref="B31:B33"/>
    <mergeCell ref="C31:D31"/>
    <mergeCell ref="C32:D32"/>
    <mergeCell ref="C33:D33"/>
    <mergeCell ref="B34:B36"/>
    <mergeCell ref="A7:D7"/>
    <mergeCell ref="E7:I7"/>
    <mergeCell ref="B8:D8"/>
    <mergeCell ref="B9:D9"/>
    <mergeCell ref="H37:H39"/>
    <mergeCell ref="C34:D34"/>
    <mergeCell ref="C35:D35"/>
    <mergeCell ref="C36:D36"/>
    <mergeCell ref="A37:D37"/>
    <mergeCell ref="A38:D38"/>
    <mergeCell ref="A39:D3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36-25
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2632-0887-47B0-A225-0B7542284C23}">
  <sheetPr>
    <pageSetUpPr fitToPage="1"/>
  </sheetPr>
  <dimension ref="A1:P39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01"/>
      <c r="D10" s="18" t="s">
        <v>3</v>
      </c>
      <c r="E10" s="41">
        <v>0.23</v>
      </c>
      <c r="F10" s="19">
        <v>21967.91</v>
      </c>
      <c r="G10" s="20">
        <f>F10*E10</f>
        <v>5052.6193000000003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4</v>
      </c>
      <c r="E11" s="42">
        <v>1.8</v>
      </c>
      <c r="F11" s="23">
        <v>13321</v>
      </c>
      <c r="G11" s="24">
        <f t="shared" ref="G11:G33" si="0">F11*E11</f>
        <v>23977.8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2">
        <v>6.37</v>
      </c>
      <c r="F12" s="23">
        <v>11341.91</v>
      </c>
      <c r="G12" s="24">
        <f t="shared" si="0"/>
        <v>72247.966700000004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2">
        <v>11.19</v>
      </c>
      <c r="F13" s="23">
        <v>7531.34</v>
      </c>
      <c r="G13" s="24">
        <f t="shared" si="0"/>
        <v>84275.694600000003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2">
        <v>14.66</v>
      </c>
      <c r="F14" s="23">
        <v>4495.34</v>
      </c>
      <c r="G14" s="24">
        <f t="shared" si="0"/>
        <v>65901.684399999998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5"/>
      <c r="D17" s="22" t="s">
        <v>10</v>
      </c>
      <c r="E17" s="42">
        <v>6.06</v>
      </c>
      <c r="F17" s="23">
        <v>16966.59</v>
      </c>
      <c r="G17" s="24">
        <f t="shared" si="0"/>
        <v>102817.53539999999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5"/>
      <c r="C18" s="75"/>
      <c r="D18" s="22" t="s">
        <v>12</v>
      </c>
      <c r="E18" s="42">
        <v>18.170000000000002</v>
      </c>
      <c r="F18" s="23">
        <v>9550.75</v>
      </c>
      <c r="G18" s="24">
        <f t="shared" si="0"/>
        <v>173537.1275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5"/>
      <c r="C19" s="75"/>
      <c r="D19" s="22" t="s">
        <v>5</v>
      </c>
      <c r="E19" s="42">
        <v>40.51</v>
      </c>
      <c r="F19" s="23">
        <v>5120.5</v>
      </c>
      <c r="G19" s="24">
        <f t="shared" si="0"/>
        <v>207431.45499999999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5"/>
      <c r="C20" s="75"/>
      <c r="D20" s="22" t="s">
        <v>6</v>
      </c>
      <c r="E20" s="42">
        <v>64.739999999999995</v>
      </c>
      <c r="F20" s="23">
        <v>3850</v>
      </c>
      <c r="G20" s="24">
        <f t="shared" si="0"/>
        <v>249248.99999999997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5"/>
      <c r="C21" s="75"/>
      <c r="D21" s="22" t="s">
        <v>7</v>
      </c>
      <c r="E21" s="42">
        <v>69.459999999999994</v>
      </c>
      <c r="F21" s="23">
        <v>3000</v>
      </c>
      <c r="G21" s="24">
        <f t="shared" si="0"/>
        <v>208379.99999999997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5"/>
      <c r="C22" s="75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5"/>
      <c r="C23" s="75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34</v>
      </c>
      <c r="C24" s="75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0.17</v>
      </c>
      <c r="F25" s="23">
        <v>8143.66</v>
      </c>
      <c r="G25" s="24">
        <f t="shared" si="0"/>
        <v>1384.4222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2">
        <v>2.54</v>
      </c>
      <c r="F26" s="23">
        <v>5289.16</v>
      </c>
      <c r="G26" s="24">
        <f t="shared" si="0"/>
        <v>13434.466399999999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2">
        <v>2.77</v>
      </c>
      <c r="F27" s="23">
        <v>3776.66</v>
      </c>
      <c r="G27" s="24">
        <f t="shared" si="0"/>
        <v>10461.3482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18</v>
      </c>
      <c r="C28" s="75" t="s">
        <v>15</v>
      </c>
      <c r="D28" s="75"/>
      <c r="E28" s="42">
        <v>531.87</v>
      </c>
      <c r="F28" s="23">
        <v>2480</v>
      </c>
      <c r="G28" s="24">
        <f t="shared" si="0"/>
        <v>1319037.6000000001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5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84"/>
      <c r="C30" s="75" t="s">
        <v>17</v>
      </c>
      <c r="D30" s="75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75" t="s">
        <v>15</v>
      </c>
      <c r="D31" s="76"/>
      <c r="E31" s="42">
        <v>18.73</v>
      </c>
      <c r="F31" s="23">
        <v>1570</v>
      </c>
      <c r="G31" s="24">
        <f t="shared" si="0"/>
        <v>29406.100000000002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75" t="s">
        <v>16</v>
      </c>
      <c r="D32" s="76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85"/>
      <c r="C33" s="77" t="s">
        <v>17</v>
      </c>
      <c r="D33" s="77"/>
      <c r="E33" s="48">
        <v>0</v>
      </c>
      <c r="F33" s="49">
        <v>928.16</v>
      </c>
      <c r="G33" s="7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86" t="s">
        <v>35</v>
      </c>
      <c r="B34" s="147"/>
      <c r="C34" s="147"/>
      <c r="D34" s="148"/>
      <c r="E34" s="14">
        <f>SUM(E10:E27)</f>
        <v>238.67</v>
      </c>
      <c r="F34" s="26"/>
      <c r="G34" s="27">
        <f>SUM(G10:G27)</f>
        <v>1218151.1196999997</v>
      </c>
      <c r="H34" s="81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149"/>
      <c r="C35" s="149"/>
      <c r="D35" s="150"/>
      <c r="E35" s="15">
        <f>SUM(E28:E32)</f>
        <v>550.6</v>
      </c>
      <c r="F35" s="16"/>
      <c r="G35" s="28">
        <f>SUM(G28:G32)</f>
        <v>1348443.7000000002</v>
      </c>
      <c r="H35" s="82"/>
      <c r="I35" s="51">
        <f>SUM(I28:I32)</f>
        <v>0</v>
      </c>
    </row>
    <row r="36" spans="1:9" ht="15" customHeight="1" thickBot="1" x14ac:dyDescent="0.3">
      <c r="A36" s="144" t="s">
        <v>19</v>
      </c>
      <c r="B36" s="151"/>
      <c r="C36" s="151"/>
      <c r="D36" s="151"/>
      <c r="E36" s="16">
        <f>SUM(E34:E35)</f>
        <v>789.27</v>
      </c>
      <c r="F36" s="16"/>
      <c r="G36" s="29">
        <f>SUM(G34:G35)</f>
        <v>2566594.8196999999</v>
      </c>
      <c r="H36" s="83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iwq8GNC39X+1nJ3Xd4/FiPZlM5+S87z+rysnjr8fULl+HxzFKtA3aCd/HeSeIhpo6FtUjQ/OltK5HKVi38mxrg==" saltValue="zik5ak+OxCqv+D/n4nLrRw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38-25
</oddHead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FCED-0247-4137-A10E-9BAB6AD8DD06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3.32</v>
      </c>
      <c r="F10" s="19">
        <v>21967.91</v>
      </c>
      <c r="G10" s="20">
        <f>F10*E10</f>
        <v>72933.461199999991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15.98</v>
      </c>
      <c r="F11" s="23">
        <v>13321</v>
      </c>
      <c r="G11" s="24">
        <f t="shared" ref="G11:G26" si="0">F11*E11</f>
        <v>212869.58000000002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67.510000000000005</v>
      </c>
      <c r="F12" s="23">
        <v>11341.91</v>
      </c>
      <c r="G12" s="24">
        <f t="shared" si="0"/>
        <v>765692.3441000001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2">
        <v>128.66</v>
      </c>
      <c r="F13" s="23">
        <v>7531.34</v>
      </c>
      <c r="G13" s="24">
        <f t="shared" si="0"/>
        <v>968982.20440000005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129.13999999999999</v>
      </c>
      <c r="F14" s="23">
        <v>4495.34</v>
      </c>
      <c r="G14" s="24">
        <f t="shared" si="0"/>
        <v>580528.20759999997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5.73</v>
      </c>
      <c r="F17" s="23">
        <v>16966.59</v>
      </c>
      <c r="G17" s="24">
        <f t="shared" si="0"/>
        <v>97218.560700000002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27.85</v>
      </c>
      <c r="F18" s="23">
        <v>9550.75</v>
      </c>
      <c r="G18" s="24">
        <f t="shared" si="0"/>
        <v>265988.38750000001</v>
      </c>
      <c r="H18" s="55"/>
      <c r="I18" s="43">
        <f>H18*E18</f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109.72</v>
      </c>
      <c r="F19" s="23">
        <v>5120.5</v>
      </c>
      <c r="G19" s="24">
        <f t="shared" si="0"/>
        <v>561821.26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158.94</v>
      </c>
      <c r="F20" s="23">
        <v>3850</v>
      </c>
      <c r="G20" s="24">
        <f t="shared" si="0"/>
        <v>611919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159.80000000000001</v>
      </c>
      <c r="F21" s="23">
        <v>3000</v>
      </c>
      <c r="G21" s="24">
        <f t="shared" si="0"/>
        <v>479400.00000000006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5" t="s">
        <v>18</v>
      </c>
      <c r="C24" s="142" t="s">
        <v>15</v>
      </c>
      <c r="D24" s="143"/>
      <c r="E24" s="42">
        <v>2077.11</v>
      </c>
      <c r="F24" s="23">
        <v>2480</v>
      </c>
      <c r="G24" s="24">
        <f t="shared" si="0"/>
        <v>5151232.8000000007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0"/>
      <c r="C25" s="142" t="s">
        <v>16</v>
      </c>
      <c r="D25" s="143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1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86" t="s">
        <v>35</v>
      </c>
      <c r="B27" s="87"/>
      <c r="C27" s="87"/>
      <c r="D27" s="88"/>
      <c r="E27" s="14">
        <f>SUM(E10:E22)</f>
        <v>806.65000000000009</v>
      </c>
      <c r="F27" s="26"/>
      <c r="G27" s="27">
        <f>SUM(G10:G23)</f>
        <v>4617353.0055</v>
      </c>
      <c r="H27" s="81" t="s">
        <v>20</v>
      </c>
      <c r="I27" s="52">
        <f>SUM(I10:I23)</f>
        <v>0</v>
      </c>
    </row>
    <row r="28" spans="1:16" ht="15.75" thickBot="1" x14ac:dyDescent="0.3">
      <c r="A28" s="89" t="s">
        <v>36</v>
      </c>
      <c r="B28" s="90"/>
      <c r="C28" s="90"/>
      <c r="D28" s="91"/>
      <c r="E28" s="15">
        <f>SUM(E24:E25)</f>
        <v>2077.11</v>
      </c>
      <c r="F28" s="16"/>
      <c r="G28" s="28">
        <f>SUM(G24:G25)</f>
        <v>5151232.8000000007</v>
      </c>
      <c r="H28" s="82"/>
      <c r="I28" s="51">
        <f>SUM(I24:I25)</f>
        <v>0</v>
      </c>
    </row>
    <row r="29" spans="1:16" ht="15.75" thickBot="1" x14ac:dyDescent="0.3">
      <c r="A29" s="78" t="s">
        <v>19</v>
      </c>
      <c r="B29" s="79"/>
      <c r="C29" s="79"/>
      <c r="D29" s="79"/>
      <c r="E29" s="16">
        <f>SUM(E27:E28)</f>
        <v>2883.76</v>
      </c>
      <c r="F29" s="16"/>
      <c r="G29" s="29">
        <f>SUM(G27:G28)</f>
        <v>9768585.8055000007</v>
      </c>
      <c r="H29" s="83"/>
      <c r="I29" s="30">
        <f>SUM(I27:I28)</f>
        <v>0</v>
      </c>
      <c r="O29" s="2"/>
      <c r="P29" s="2"/>
    </row>
    <row r="30" spans="1:16" ht="27.75" customHeight="1" x14ac:dyDescent="0.25">
      <c r="A30" s="80" t="s">
        <v>23</v>
      </c>
      <c r="B30" s="80"/>
      <c r="C30" s="80"/>
      <c r="D30" s="80"/>
      <c r="E30" s="80"/>
      <c r="F30" s="80"/>
      <c r="G30" s="80"/>
      <c r="H30" s="80"/>
      <c r="I30" s="80"/>
    </row>
    <row r="32" spans="1:16" x14ac:dyDescent="0.25">
      <c r="F32" s="74" t="s">
        <v>31</v>
      </c>
      <c r="G32" s="74"/>
      <c r="H32" s="74"/>
      <c r="I32" s="74"/>
    </row>
  </sheetData>
  <sheetProtection algorithmName="SHA-512" hashValue="ggpEuKETEAZ9PHR7N9rQO89jZU/yCiWzjKF5D5p84clpX7KZY2txFyt9vvQnwTej94Y2BUwyRWq0nfkfk/6TnQ==" saltValue="leoDluZx69P3rBD7Ti85Bg==" spinCount="100000" sheet="1" objects="1" scenarios="1"/>
  <mergeCells count="28">
    <mergeCell ref="A30:I30"/>
    <mergeCell ref="F32:I32"/>
    <mergeCell ref="A27:D27"/>
    <mergeCell ref="A28:D28"/>
    <mergeCell ref="A29:D29"/>
    <mergeCell ref="A7:D7"/>
    <mergeCell ref="E7:I7"/>
    <mergeCell ref="B8:D8"/>
    <mergeCell ref="B9:D9"/>
    <mergeCell ref="H27:H29"/>
    <mergeCell ref="B10:C16"/>
    <mergeCell ref="B17:C23"/>
    <mergeCell ref="B24:B26"/>
    <mergeCell ref="C24:D24"/>
    <mergeCell ref="C25:D25"/>
    <mergeCell ref="C26:D2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43-25
</oddHead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6AC6-D0DD-4F85-A1F5-42071DD6BCA0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56"/>
      <c r="F1" s="112"/>
      <c r="G1" s="112"/>
      <c r="H1" s="112"/>
      <c r="I1" s="157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11</v>
      </c>
      <c r="C10" s="134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4.17</v>
      </c>
      <c r="F12" s="23">
        <v>5120.5</v>
      </c>
      <c r="G12" s="24">
        <f t="shared" si="0"/>
        <v>21352.485000000001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8.35</v>
      </c>
      <c r="F13" s="23">
        <v>3850</v>
      </c>
      <c r="G13" s="24">
        <f t="shared" si="0"/>
        <v>32147.5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20.87</v>
      </c>
      <c r="F14" s="23">
        <v>3000</v>
      </c>
      <c r="G14" s="24">
        <f t="shared" si="0"/>
        <v>62610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85" t="s">
        <v>18</v>
      </c>
      <c r="C17" s="142" t="s">
        <v>15</v>
      </c>
      <c r="D17" s="143"/>
      <c r="E17" s="42">
        <v>309.33999999999997</v>
      </c>
      <c r="F17" s="23">
        <v>2480</v>
      </c>
      <c r="G17" s="24">
        <f t="shared" si="0"/>
        <v>767163.2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40"/>
      <c r="C18" s="142" t="s">
        <v>16</v>
      </c>
      <c r="D18" s="143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5"/>
      <c r="C19" s="130" t="s">
        <v>17</v>
      </c>
      <c r="D19" s="130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86" t="s">
        <v>35</v>
      </c>
      <c r="B20" s="87"/>
      <c r="C20" s="87"/>
      <c r="D20" s="88"/>
      <c r="E20" s="14">
        <f>SUM(E10:E15)</f>
        <v>33.39</v>
      </c>
      <c r="F20" s="26"/>
      <c r="G20" s="27">
        <f>SUM(G10:G16)</f>
        <v>116109.985</v>
      </c>
      <c r="H20" s="81" t="s">
        <v>20</v>
      </c>
      <c r="I20" s="52">
        <f>SUM(I10:I16)</f>
        <v>0</v>
      </c>
    </row>
    <row r="21" spans="1:14" ht="15" customHeight="1" thickBot="1" x14ac:dyDescent="0.3">
      <c r="A21" s="89" t="s">
        <v>36</v>
      </c>
      <c r="B21" s="90"/>
      <c r="C21" s="90"/>
      <c r="D21" s="91"/>
      <c r="E21" s="15">
        <f>SUM(E17:E18)</f>
        <v>309.33999999999997</v>
      </c>
      <c r="F21" s="16"/>
      <c r="G21" s="28">
        <f>SUM(G17:G18)</f>
        <v>767163.2</v>
      </c>
      <c r="H21" s="82"/>
      <c r="I21" s="51">
        <f>SUM(I17:I18)</f>
        <v>0</v>
      </c>
    </row>
    <row r="22" spans="1:14" ht="15.75" customHeight="1" thickBot="1" x14ac:dyDescent="0.3">
      <c r="A22" s="78" t="s">
        <v>19</v>
      </c>
      <c r="B22" s="79"/>
      <c r="C22" s="79"/>
      <c r="D22" s="79"/>
      <c r="E22" s="16">
        <f>SUM(E20:E21)</f>
        <v>342.72999999999996</v>
      </c>
      <c r="F22" s="16"/>
      <c r="G22" s="29">
        <f>SUM(G20:G21)</f>
        <v>883273.18499999994</v>
      </c>
      <c r="H22" s="83"/>
      <c r="I22" s="30">
        <f>SUM(I20:I21)</f>
        <v>0</v>
      </c>
    </row>
    <row r="23" spans="1:14" ht="27.75" customHeight="1" x14ac:dyDescent="0.25">
      <c r="A23" s="80" t="s">
        <v>23</v>
      </c>
      <c r="B23" s="80"/>
      <c r="C23" s="80"/>
      <c r="D23" s="80"/>
      <c r="E23" s="80"/>
      <c r="F23" s="80"/>
      <c r="G23" s="80"/>
      <c r="H23" s="80"/>
      <c r="I23" s="80"/>
    </row>
    <row r="25" spans="1:14" x14ac:dyDescent="0.25">
      <c r="F25" s="74" t="s">
        <v>31</v>
      </c>
      <c r="G25" s="74"/>
      <c r="H25" s="74"/>
      <c r="I25" s="74"/>
    </row>
  </sheetData>
  <sheetProtection algorithmName="SHA-512" hashValue="4D5yzE0UsUYVt61HJ5hMMZceIG7SffU03fb4DRHHWiGIK2Ar/cgXx/qZ0Tqdcvo1zpfpFqgpY8R+lLswyEe0og==" saltValue="1yf3EErQGKmWsfVoe1YiDQ==" spinCount="100000" sheet="1" objects="1" scenarios="1"/>
  <mergeCells count="27"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  <mergeCell ref="A7:D7"/>
    <mergeCell ref="E7:I7"/>
    <mergeCell ref="B8:D8"/>
    <mergeCell ref="B9:D9"/>
    <mergeCell ref="H20:H2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47-25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4A28-773F-4AE5-B748-CCF84C40E19F}">
  <sheetPr codeName="Sheet10"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57">
        <v>0</v>
      </c>
      <c r="F11" s="23">
        <v>13321</v>
      </c>
      <c r="G11" s="24">
        <f t="shared" ref="G11:G37" si="0">F11*E11</f>
        <v>0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4">
        <v>23.79</v>
      </c>
      <c r="F12" s="23">
        <v>11341.91</v>
      </c>
      <c r="G12" s="24">
        <f t="shared" si="0"/>
        <v>269824.03889999999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4">
        <v>27.93</v>
      </c>
      <c r="F13" s="23">
        <v>7531.34</v>
      </c>
      <c r="G13" s="24">
        <f t="shared" si="0"/>
        <v>210350.32620000001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4">
        <v>23.79</v>
      </c>
      <c r="F14" s="23">
        <v>4495.34</v>
      </c>
      <c r="G14" s="24">
        <f t="shared" si="0"/>
        <v>106944.13860000001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6"/>
      <c r="D17" s="22" t="s">
        <v>10</v>
      </c>
      <c r="E17" s="57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6"/>
      <c r="C18" s="76"/>
      <c r="D18" s="22" t="s">
        <v>12</v>
      </c>
      <c r="E18" s="57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6"/>
      <c r="C19" s="76"/>
      <c r="D19" s="22" t="s">
        <v>5</v>
      </c>
      <c r="E19" s="44">
        <v>56.21</v>
      </c>
      <c r="F19" s="23">
        <v>5120.5</v>
      </c>
      <c r="G19" s="24">
        <f t="shared" si="0"/>
        <v>287823.30499999999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6"/>
      <c r="C20" s="76"/>
      <c r="D20" s="22" t="s">
        <v>6</v>
      </c>
      <c r="E20" s="44">
        <v>112.42</v>
      </c>
      <c r="F20" s="23">
        <v>3850</v>
      </c>
      <c r="G20" s="24">
        <f t="shared" si="0"/>
        <v>432817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6"/>
      <c r="C21" s="76"/>
      <c r="D21" s="22" t="s">
        <v>7</v>
      </c>
      <c r="E21" s="44">
        <v>59.23</v>
      </c>
      <c r="F21" s="23">
        <v>3000</v>
      </c>
      <c r="G21" s="24">
        <f t="shared" si="0"/>
        <v>177690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6"/>
      <c r="C22" s="76"/>
      <c r="D22" s="22" t="s">
        <v>14</v>
      </c>
      <c r="E22" s="57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6"/>
      <c r="C23" s="76"/>
      <c r="D23" s="22" t="s">
        <v>39</v>
      </c>
      <c r="E23" s="57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33</v>
      </c>
      <c r="C24" s="75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4">
        <v>0</v>
      </c>
      <c r="F26" s="23">
        <v>5072.84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4">
        <v>0.21</v>
      </c>
      <c r="F27" s="23">
        <v>3695.09</v>
      </c>
      <c r="G27" s="24">
        <f t="shared" si="0"/>
        <v>775.96889999999996</v>
      </c>
      <c r="H27" s="55"/>
      <c r="I27" s="43">
        <f t="shared" si="1"/>
        <v>0</v>
      </c>
    </row>
    <row r="28" spans="1:16" x14ac:dyDescent="0.25">
      <c r="A28" s="21">
        <v>19</v>
      </c>
      <c r="B28" s="75" t="s">
        <v>34</v>
      </c>
      <c r="C28" s="75"/>
      <c r="D28" s="22" t="s">
        <v>10</v>
      </c>
      <c r="E28" s="42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75"/>
      <c r="C29" s="75"/>
      <c r="D29" s="22" t="s">
        <v>12</v>
      </c>
      <c r="E29" s="42">
        <v>0</v>
      </c>
      <c r="F29" s="23">
        <v>8143.66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75"/>
      <c r="C30" s="75"/>
      <c r="D30" s="22" t="s">
        <v>5</v>
      </c>
      <c r="E30" s="44">
        <v>7.46</v>
      </c>
      <c r="F30" s="23">
        <v>5289.16</v>
      </c>
      <c r="G30" s="24">
        <f t="shared" si="0"/>
        <v>39457.133600000001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75"/>
      <c r="C31" s="75"/>
      <c r="D31" s="22" t="s">
        <v>6</v>
      </c>
      <c r="E31" s="44">
        <v>8.24</v>
      </c>
      <c r="F31" s="23">
        <v>3776.66</v>
      </c>
      <c r="G31" s="24">
        <f t="shared" si="0"/>
        <v>31119.678400000001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 t="s">
        <v>18</v>
      </c>
      <c r="C32" s="75" t="s">
        <v>15</v>
      </c>
      <c r="D32" s="76"/>
      <c r="E32" s="57">
        <v>1193.9000000000001</v>
      </c>
      <c r="F32" s="23">
        <v>2480</v>
      </c>
      <c r="G32" s="24">
        <f t="shared" si="0"/>
        <v>2960872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84"/>
      <c r="C33" s="75" t="s">
        <v>16</v>
      </c>
      <c r="D33" s="76"/>
      <c r="E33" s="57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84"/>
      <c r="C34" s="75" t="s">
        <v>17</v>
      </c>
      <c r="D34" s="75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84" t="s">
        <v>44</v>
      </c>
      <c r="C35" s="75" t="s">
        <v>15</v>
      </c>
      <c r="D35" s="75"/>
      <c r="E35" s="57">
        <v>111.47</v>
      </c>
      <c r="F35" s="23">
        <v>1570</v>
      </c>
      <c r="G35" s="24">
        <f t="shared" si="0"/>
        <v>175007.9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84"/>
      <c r="C36" s="75" t="s">
        <v>16</v>
      </c>
      <c r="D36" s="75"/>
      <c r="E36" s="57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47">
        <v>28</v>
      </c>
      <c r="B37" s="85"/>
      <c r="C37" s="77" t="s">
        <v>17</v>
      </c>
      <c r="D37" s="77"/>
      <c r="E37" s="48">
        <v>0</v>
      </c>
      <c r="F37" s="49">
        <v>928.16</v>
      </c>
      <c r="G37" s="50">
        <f t="shared" si="0"/>
        <v>0</v>
      </c>
      <c r="H37" s="55"/>
      <c r="I37" s="43">
        <f t="shared" si="1"/>
        <v>0</v>
      </c>
    </row>
    <row r="38" spans="1:9" ht="15" customHeight="1" x14ac:dyDescent="0.25">
      <c r="A38" s="86" t="s">
        <v>35</v>
      </c>
      <c r="B38" s="87"/>
      <c r="C38" s="87"/>
      <c r="D38" s="88"/>
      <c r="E38" s="14">
        <f>SUM(E10:E31)</f>
        <v>319.27999999999997</v>
      </c>
      <c r="F38" s="26"/>
      <c r="G38" s="27">
        <f>SUM(G10:G31)</f>
        <v>1556801.5896000001</v>
      </c>
      <c r="H38" s="126" t="s">
        <v>20</v>
      </c>
      <c r="I38" s="52">
        <f>SUM(I10:I31)</f>
        <v>0</v>
      </c>
    </row>
    <row r="39" spans="1:9" ht="15" customHeight="1" thickBot="1" x14ac:dyDescent="0.3">
      <c r="A39" s="89" t="s">
        <v>36</v>
      </c>
      <c r="B39" s="90"/>
      <c r="C39" s="90"/>
      <c r="D39" s="91"/>
      <c r="E39" s="15">
        <f>SUM(E32:E36)</f>
        <v>1305.3700000000001</v>
      </c>
      <c r="F39" s="16"/>
      <c r="G39" s="28">
        <f>SUM(G32:G36)</f>
        <v>3135879.9</v>
      </c>
      <c r="H39" s="127"/>
      <c r="I39" s="51">
        <f>SUM(I32:I36)</f>
        <v>0</v>
      </c>
    </row>
    <row r="40" spans="1:9" ht="15" customHeight="1" thickBot="1" x14ac:dyDescent="0.3">
      <c r="A40" s="78" t="s">
        <v>19</v>
      </c>
      <c r="B40" s="79"/>
      <c r="C40" s="79"/>
      <c r="D40" s="79"/>
      <c r="E40" s="16">
        <f>SUM(E38:E39)</f>
        <v>1624.65</v>
      </c>
      <c r="F40" s="16"/>
      <c r="G40" s="29">
        <f>SUM(G38:G39)</f>
        <v>4692681.4896</v>
      </c>
      <c r="H40" s="128"/>
      <c r="I40" s="30">
        <f>SUM(I38:I39)</f>
        <v>0</v>
      </c>
    </row>
    <row r="41" spans="1:9" ht="27.75" customHeight="1" x14ac:dyDescent="0.25">
      <c r="A41" s="80" t="s">
        <v>23</v>
      </c>
      <c r="B41" s="80"/>
      <c r="C41" s="80"/>
      <c r="D41" s="80"/>
      <c r="E41" s="80"/>
      <c r="F41" s="80"/>
      <c r="G41" s="80"/>
      <c r="H41" s="80"/>
      <c r="I41" s="80"/>
    </row>
    <row r="43" spans="1:9" x14ac:dyDescent="0.25">
      <c r="F43" s="74" t="s">
        <v>31</v>
      </c>
      <c r="G43" s="74"/>
      <c r="H43" s="74"/>
      <c r="I43" s="74"/>
    </row>
  </sheetData>
  <sheetProtection algorithmName="SHA-512" hashValue="VpH5JU53brwTBrnobWk1Nc03onss3sWHxzwO/yk4BO5JQASAABOQrCYBtMcXbjyyPXToBENHW9NB3+so8LwRgw==" saltValue="zDk3rT+xcks+LmrEpdIJEA==" spinCount="100000" sheet="1" objects="1" scenarios="1"/>
  <mergeCells count="34"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7-25
</oddHead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96D-6ED3-412C-A49C-B06C66157E3F}">
  <sheetPr>
    <pageSetUpPr fitToPage="1"/>
  </sheetPr>
  <dimension ref="A1:P1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60" t="s">
        <v>18</v>
      </c>
      <c r="C10" s="161" t="s">
        <v>15</v>
      </c>
      <c r="D10" s="162"/>
      <c r="E10" s="41">
        <v>775.8</v>
      </c>
      <c r="F10" s="19">
        <v>2480</v>
      </c>
      <c r="G10" s="20">
        <f t="shared" ref="G10:G12" si="0">F10*E10</f>
        <v>1923984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2" t="s">
        <v>16</v>
      </c>
      <c r="D11" s="143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55"/>
      <c r="C12" s="130" t="s">
        <v>17</v>
      </c>
      <c r="D12" s="130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152" t="s">
        <v>35</v>
      </c>
      <c r="B13" s="158"/>
      <c r="C13" s="158"/>
      <c r="D13" s="159"/>
      <c r="E13" s="35">
        <v>0</v>
      </c>
      <c r="F13" s="36"/>
      <c r="G13" s="37">
        <v>0</v>
      </c>
      <c r="H13" s="127" t="s">
        <v>20</v>
      </c>
      <c r="I13" s="69">
        <v>0</v>
      </c>
      <c r="O13" s="2"/>
      <c r="P13" s="2"/>
    </row>
    <row r="14" spans="1:16" ht="15.75" thickBot="1" x14ac:dyDescent="0.3">
      <c r="A14" s="89" t="s">
        <v>36</v>
      </c>
      <c r="B14" s="90"/>
      <c r="C14" s="90"/>
      <c r="D14" s="91"/>
      <c r="E14" s="15">
        <f>SUM(E10:E11)</f>
        <v>775.8</v>
      </c>
      <c r="F14" s="16"/>
      <c r="G14" s="28">
        <f>SUM(G10:G11)</f>
        <v>1923984</v>
      </c>
      <c r="H14" s="127"/>
      <c r="I14" s="51">
        <f>SUM(I10:I11)</f>
        <v>0</v>
      </c>
      <c r="O14" s="2"/>
      <c r="P14" s="2"/>
    </row>
    <row r="15" spans="1:16" ht="15.75" thickBot="1" x14ac:dyDescent="0.3">
      <c r="A15" s="78" t="s">
        <v>19</v>
      </c>
      <c r="B15" s="79"/>
      <c r="C15" s="79"/>
      <c r="D15" s="79"/>
      <c r="E15" s="16">
        <f>SUM(E13:E14)</f>
        <v>775.8</v>
      </c>
      <c r="F15" s="16"/>
      <c r="G15" s="29">
        <f>SUM(G13:G14)</f>
        <v>1923984</v>
      </c>
      <c r="H15" s="128"/>
      <c r="I15" s="30">
        <f>SUM(I13:I14)</f>
        <v>0</v>
      </c>
    </row>
    <row r="16" spans="1:16" ht="27.75" customHeight="1" x14ac:dyDescent="0.25">
      <c r="A16" s="80" t="s">
        <v>23</v>
      </c>
      <c r="B16" s="80"/>
      <c r="C16" s="80"/>
      <c r="D16" s="80"/>
      <c r="E16" s="80"/>
      <c r="F16" s="80"/>
      <c r="G16" s="80"/>
      <c r="H16" s="80"/>
      <c r="I16" s="80"/>
    </row>
    <row r="18" spans="6:9" x14ac:dyDescent="0.25">
      <c r="F18" s="74" t="s">
        <v>31</v>
      </c>
      <c r="G18" s="74"/>
      <c r="H18" s="74"/>
      <c r="I18" s="74"/>
    </row>
  </sheetData>
  <sheetProtection algorithmName="SHA-512" hashValue="qba1Vb32Bz2ivQT1kjgugse8JkwCuRIbpxGXu+9dcwS1WhjdY2vjkNPiZFyatoA8d5fxp2yD+U4UM2mL1cUS7Q==" saltValue="1uoW9ER03sSHD8lILohmRw==" spinCount="100000" sheet="1" objects="1" scenarios="1"/>
  <mergeCells count="26"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49-25
</oddHeader>
    <oddFooter>&amp;R&amp;P/&amp;N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CA9D-C4A4-4665-9AEA-37F24C515BF6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2.04</v>
      </c>
      <c r="F12" s="23">
        <v>11341.91</v>
      </c>
      <c r="G12" s="24">
        <f t="shared" si="0"/>
        <v>23137.4964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2">
        <v>4.07</v>
      </c>
      <c r="F13" s="23">
        <v>7531.34</v>
      </c>
      <c r="G13" s="24">
        <f t="shared" si="0"/>
        <v>30652.553800000002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6.11</v>
      </c>
      <c r="F14" s="23">
        <v>4495.34</v>
      </c>
      <c r="G14" s="24">
        <f t="shared" si="0"/>
        <v>27466.527400000003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1.36</v>
      </c>
      <c r="F19" s="23">
        <v>5120.5</v>
      </c>
      <c r="G19" s="24">
        <f t="shared" si="0"/>
        <v>6963.88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1.81</v>
      </c>
      <c r="F20" s="23">
        <v>3850</v>
      </c>
      <c r="G20" s="24">
        <f t="shared" si="0"/>
        <v>6968.5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4.08</v>
      </c>
      <c r="F21" s="23">
        <v>3000</v>
      </c>
      <c r="G21" s="24">
        <f t="shared" si="0"/>
        <v>12240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5" t="s">
        <v>18</v>
      </c>
      <c r="C24" s="142" t="s">
        <v>15</v>
      </c>
      <c r="D24" s="143"/>
      <c r="E24" s="42">
        <v>795.96</v>
      </c>
      <c r="F24" s="23">
        <v>2480</v>
      </c>
      <c r="G24" s="24">
        <f t="shared" si="0"/>
        <v>1973980.8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0"/>
      <c r="C25" s="142" t="s">
        <v>16</v>
      </c>
      <c r="D25" s="143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1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86" t="s">
        <v>35</v>
      </c>
      <c r="B27" s="87"/>
      <c r="C27" s="87"/>
      <c r="D27" s="88"/>
      <c r="E27" s="14">
        <f>SUM(E10:E22)</f>
        <v>19.47</v>
      </c>
      <c r="F27" s="26"/>
      <c r="G27" s="27">
        <f>SUM(G10:G23)</f>
        <v>107428.95760000001</v>
      </c>
      <c r="H27" s="81" t="s">
        <v>20</v>
      </c>
      <c r="I27" s="52">
        <f>SUM(I10:I23)</f>
        <v>0</v>
      </c>
    </row>
    <row r="28" spans="1:16" ht="15.75" thickBot="1" x14ac:dyDescent="0.3">
      <c r="A28" s="89" t="s">
        <v>36</v>
      </c>
      <c r="B28" s="90"/>
      <c r="C28" s="90"/>
      <c r="D28" s="91"/>
      <c r="E28" s="15">
        <f>SUM(E24:E25)</f>
        <v>795.96</v>
      </c>
      <c r="F28" s="16"/>
      <c r="G28" s="28">
        <f>SUM(G24:G25)</f>
        <v>1973980.8</v>
      </c>
      <c r="H28" s="82"/>
      <c r="I28" s="51">
        <f>SUM(I24:I25)</f>
        <v>0</v>
      </c>
    </row>
    <row r="29" spans="1:16" ht="15.75" thickBot="1" x14ac:dyDescent="0.3">
      <c r="A29" s="78" t="s">
        <v>19</v>
      </c>
      <c r="B29" s="79"/>
      <c r="C29" s="79"/>
      <c r="D29" s="79"/>
      <c r="E29" s="16">
        <f>SUM(E27:E28)</f>
        <v>815.43000000000006</v>
      </c>
      <c r="F29" s="16"/>
      <c r="G29" s="29">
        <f>SUM(G27:G28)</f>
        <v>2081409.7576000001</v>
      </c>
      <c r="H29" s="83"/>
      <c r="I29" s="30">
        <f>SUM(I27:I28)</f>
        <v>0</v>
      </c>
      <c r="O29" s="2"/>
      <c r="P29" s="2"/>
    </row>
    <row r="30" spans="1:16" ht="27.75" customHeight="1" x14ac:dyDescent="0.25">
      <c r="A30" s="80" t="s">
        <v>23</v>
      </c>
      <c r="B30" s="80"/>
      <c r="C30" s="80"/>
      <c r="D30" s="80"/>
      <c r="E30" s="80"/>
      <c r="F30" s="80"/>
      <c r="G30" s="80"/>
      <c r="H30" s="80"/>
      <c r="I30" s="80"/>
    </row>
    <row r="32" spans="1:16" x14ac:dyDescent="0.25">
      <c r="F32" s="74" t="s">
        <v>31</v>
      </c>
      <c r="G32" s="74"/>
      <c r="H32" s="74"/>
      <c r="I32" s="74"/>
    </row>
  </sheetData>
  <sheetProtection algorithmName="SHA-512" hashValue="jaYbcouhkF5X8D1kY0rWLCwAgIorXYvGbrUiH8Uvfc3KzC/lUd1fD6ALkbkZ+J2lcWg0G6U8VL6JL3yNZlfkJg==" saltValue="R13x7ymj4DEQsBL7gL2x/g==" spinCount="100000" sheet="1" objects="1" scenarios="1"/>
  <mergeCells count="28"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  <mergeCell ref="A7:D7"/>
    <mergeCell ref="E7:I7"/>
    <mergeCell ref="B8:D8"/>
    <mergeCell ref="B9:D9"/>
    <mergeCell ref="H27:H2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52-25
</oddHeader>
    <oddFooter>&amp;R&amp;P/&amp;N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811F-D91A-456D-8C2D-62F88B8A16A9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2.4</v>
      </c>
      <c r="F12" s="23">
        <v>11341.91</v>
      </c>
      <c r="G12" s="24">
        <f t="shared" si="0"/>
        <v>27220.583999999999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2">
        <v>3.6</v>
      </c>
      <c r="F13" s="23">
        <v>7531.34</v>
      </c>
      <c r="G13" s="24">
        <f t="shared" si="0"/>
        <v>27112.824000000001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4.79</v>
      </c>
      <c r="F14" s="23">
        <v>4495.34</v>
      </c>
      <c r="G14" s="24">
        <f t="shared" si="0"/>
        <v>21532.678599999999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3.42</v>
      </c>
      <c r="F19" s="23">
        <v>5120.5</v>
      </c>
      <c r="G19" s="24">
        <f t="shared" si="0"/>
        <v>17512.11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5.13</v>
      </c>
      <c r="F20" s="23">
        <v>3850</v>
      </c>
      <c r="G20" s="24">
        <f t="shared" si="0"/>
        <v>19750.5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6.84</v>
      </c>
      <c r="F21" s="23">
        <v>3000</v>
      </c>
      <c r="G21" s="24">
        <f t="shared" si="0"/>
        <v>20520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5" t="s">
        <v>18</v>
      </c>
      <c r="C24" s="142" t="s">
        <v>15</v>
      </c>
      <c r="D24" s="143"/>
      <c r="E24" s="42">
        <v>282.76</v>
      </c>
      <c r="F24" s="23">
        <v>2480</v>
      </c>
      <c r="G24" s="24">
        <f t="shared" si="0"/>
        <v>701244.79999999993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0"/>
      <c r="C25" s="142" t="s">
        <v>16</v>
      </c>
      <c r="D25" s="143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1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86" t="s">
        <v>35</v>
      </c>
      <c r="B27" s="87"/>
      <c r="C27" s="87"/>
      <c r="D27" s="88"/>
      <c r="E27" s="14">
        <f>SUM(E10:E23)</f>
        <v>26.18</v>
      </c>
      <c r="F27" s="26"/>
      <c r="G27" s="27">
        <f>SUM(G10:G23)</f>
        <v>133648.6966</v>
      </c>
      <c r="H27" s="81" t="s">
        <v>20</v>
      </c>
      <c r="I27" s="52">
        <f>SUM(I10:I23)</f>
        <v>0</v>
      </c>
    </row>
    <row r="28" spans="1:16" ht="15.75" thickBot="1" x14ac:dyDescent="0.3">
      <c r="A28" s="89" t="s">
        <v>36</v>
      </c>
      <c r="B28" s="90"/>
      <c r="C28" s="90"/>
      <c r="D28" s="91"/>
      <c r="E28" s="15">
        <f>SUM(E24:E25)</f>
        <v>282.76</v>
      </c>
      <c r="F28" s="16"/>
      <c r="G28" s="28">
        <f>SUM(G24:G25)</f>
        <v>701244.79999999993</v>
      </c>
      <c r="H28" s="82"/>
      <c r="I28" s="51">
        <f>SUM(I24:I25)</f>
        <v>0</v>
      </c>
    </row>
    <row r="29" spans="1:16" ht="15.75" thickBot="1" x14ac:dyDescent="0.3">
      <c r="A29" s="78" t="s">
        <v>19</v>
      </c>
      <c r="B29" s="79"/>
      <c r="C29" s="79"/>
      <c r="D29" s="79"/>
      <c r="E29" s="16">
        <f>SUM(E27:E28)</f>
        <v>308.94</v>
      </c>
      <c r="F29" s="16"/>
      <c r="G29" s="29">
        <f>SUM(G27:G28)</f>
        <v>834893.49659999995</v>
      </c>
      <c r="H29" s="83"/>
      <c r="I29" s="30">
        <f>SUM(I27:I28)</f>
        <v>0</v>
      </c>
      <c r="O29" s="2"/>
      <c r="P29" s="2"/>
    </row>
    <row r="30" spans="1:16" ht="27.75" customHeight="1" x14ac:dyDescent="0.25">
      <c r="A30" s="80" t="s">
        <v>23</v>
      </c>
      <c r="B30" s="80"/>
      <c r="C30" s="80"/>
      <c r="D30" s="80"/>
      <c r="E30" s="80"/>
      <c r="F30" s="80"/>
      <c r="G30" s="80"/>
      <c r="H30" s="80"/>
      <c r="I30" s="80"/>
    </row>
    <row r="32" spans="1:16" x14ac:dyDescent="0.25">
      <c r="F32" s="74" t="s">
        <v>31</v>
      </c>
      <c r="G32" s="74"/>
      <c r="H32" s="74"/>
      <c r="I32" s="74"/>
    </row>
  </sheetData>
  <sheetProtection algorithmName="SHA-512" hashValue="QQf1ivoRO3KOBQ+bMi8CIWVp5p0w67yoRE158CkPfzkLYvB3r3Grnu97k7IPI/+ukujd9ArJyiaxxu/gnWK/5A==" saltValue="uXwBBtyi4wRYLzkHS6cr+A==" spinCount="100000" sheet="1" objects="1" scenarios="1"/>
  <mergeCells count="28"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  <mergeCell ref="A7:D7"/>
    <mergeCell ref="E7:I7"/>
    <mergeCell ref="B8:D8"/>
    <mergeCell ref="B9:D9"/>
    <mergeCell ref="H27:H2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53-25
</oddHeader>
    <oddFooter>&amp;R&amp;P/&amp;N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8A79-E094-48AE-97B6-93A9F95869F1}">
  <sheetPr>
    <pageSetUpPr fitToPage="1"/>
  </sheetPr>
  <dimension ref="A1:P3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4.91</v>
      </c>
      <c r="F12" s="23">
        <v>11341.91</v>
      </c>
      <c r="G12" s="24">
        <f t="shared" si="0"/>
        <v>55688.778100000003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2">
        <v>6.64</v>
      </c>
      <c r="F13" s="23">
        <v>7531.34</v>
      </c>
      <c r="G13" s="24">
        <f t="shared" si="0"/>
        <v>50008.097600000001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9.81</v>
      </c>
      <c r="F14" s="23">
        <v>4495.34</v>
      </c>
      <c r="G14" s="24">
        <f t="shared" si="0"/>
        <v>44099.285400000001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11.02</v>
      </c>
      <c r="F19" s="23">
        <v>5120.5</v>
      </c>
      <c r="G19" s="24">
        <f t="shared" si="0"/>
        <v>56427.909999999996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16.53</v>
      </c>
      <c r="F20" s="23">
        <v>3850</v>
      </c>
      <c r="G20" s="24">
        <f t="shared" si="0"/>
        <v>63640.500000000007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17.940000000000001</v>
      </c>
      <c r="F21" s="23">
        <v>3000</v>
      </c>
      <c r="G21" s="24">
        <f t="shared" si="0"/>
        <v>53820.000000000007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5" t="s">
        <v>18</v>
      </c>
      <c r="C24" s="142" t="s">
        <v>15</v>
      </c>
      <c r="D24" s="143"/>
      <c r="E24" s="42">
        <v>1054.18</v>
      </c>
      <c r="F24" s="23">
        <v>2480</v>
      </c>
      <c r="G24" s="24">
        <f t="shared" si="0"/>
        <v>2614366.4000000004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0"/>
      <c r="C25" s="142" t="s">
        <v>16</v>
      </c>
      <c r="D25" s="143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41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 t="s">
        <v>44</v>
      </c>
      <c r="C27" s="75" t="s">
        <v>15</v>
      </c>
      <c r="D27" s="76"/>
      <c r="E27" s="42">
        <v>104.99</v>
      </c>
      <c r="F27" s="23">
        <v>1570</v>
      </c>
      <c r="G27" s="24">
        <f t="shared" si="0"/>
        <v>164834.29999999999</v>
      </c>
      <c r="H27" s="55"/>
      <c r="I27" s="43">
        <f t="shared" si="1"/>
        <v>0</v>
      </c>
    </row>
    <row r="28" spans="1:16" x14ac:dyDescent="0.25">
      <c r="A28" s="21">
        <v>19</v>
      </c>
      <c r="B28" s="84"/>
      <c r="C28" s="75" t="s">
        <v>16</v>
      </c>
      <c r="D28" s="76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85"/>
      <c r="C29" s="130" t="s">
        <v>17</v>
      </c>
      <c r="D29" s="130"/>
      <c r="E29" s="60">
        <v>0</v>
      </c>
      <c r="F29" s="61">
        <v>928.16</v>
      </c>
      <c r="G29" s="25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86" t="s">
        <v>35</v>
      </c>
      <c r="B30" s="87"/>
      <c r="C30" s="87"/>
      <c r="D30" s="88"/>
      <c r="E30" s="14">
        <f>SUM(E10:E22)</f>
        <v>66.849999999999994</v>
      </c>
      <c r="F30" s="26"/>
      <c r="G30" s="27">
        <f>SUM(G10:G23)</f>
        <v>323684.5711</v>
      </c>
      <c r="H30" s="81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89" t="s">
        <v>36</v>
      </c>
      <c r="B31" s="90"/>
      <c r="C31" s="90"/>
      <c r="D31" s="91"/>
      <c r="E31" s="15">
        <f>SUM(E24:E29)</f>
        <v>1159.17</v>
      </c>
      <c r="F31" s="16"/>
      <c r="G31" s="28">
        <f>SUM(G24:G29)</f>
        <v>2779200.7</v>
      </c>
      <c r="H31" s="82"/>
      <c r="I31" s="51">
        <f>SUM(I24:I29)</f>
        <v>0</v>
      </c>
    </row>
    <row r="32" spans="1:16" ht="15" customHeight="1" thickBot="1" x14ac:dyDescent="0.3">
      <c r="A32" s="78" t="s">
        <v>19</v>
      </c>
      <c r="B32" s="79"/>
      <c r="C32" s="79"/>
      <c r="D32" s="79"/>
      <c r="E32" s="16">
        <f>SUM(E30:E31)</f>
        <v>1226.02</v>
      </c>
      <c r="F32" s="16"/>
      <c r="G32" s="29">
        <f>SUM(G30:G31)</f>
        <v>3102885.2711</v>
      </c>
      <c r="H32" s="83"/>
      <c r="I32" s="30">
        <f>SUM(I30:I31)</f>
        <v>0</v>
      </c>
    </row>
    <row r="33" spans="1:9" ht="27.75" customHeight="1" x14ac:dyDescent="0.25">
      <c r="A33" s="80" t="s">
        <v>23</v>
      </c>
      <c r="B33" s="80"/>
      <c r="C33" s="80"/>
      <c r="D33" s="80"/>
      <c r="E33" s="80"/>
      <c r="F33" s="80"/>
      <c r="G33" s="80"/>
      <c r="H33" s="80"/>
      <c r="I33" s="80"/>
    </row>
    <row r="35" spans="1:9" x14ac:dyDescent="0.25">
      <c r="F35" s="74" t="s">
        <v>31</v>
      </c>
      <c r="G35" s="74"/>
      <c r="H35" s="74"/>
      <c r="I35" s="74"/>
    </row>
  </sheetData>
  <sheetProtection algorithmName="SHA-512" hashValue="d+Ruk02dIqShDqPjJ3wrBpkiFZHI1TZ985a0qJPVdDJMlbVoAxU90tRPFi+JlMDnyfmExTjBYHPb965td3KNrQ==" saltValue="HKBxgLE58+Hu41t/Y8ihMg==" spinCount="100000" sheet="1" objects="1" scenarios="1"/>
  <mergeCells count="32"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55-25
</oddHeader>
    <oddFooter>&amp;R&amp;P/&amp;N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D0A2-1DC6-4A4E-948E-FAE04D238BE4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11</v>
      </c>
      <c r="C10" s="134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10.83</v>
      </c>
      <c r="F12" s="23">
        <v>5120.5</v>
      </c>
      <c r="G12" s="24">
        <f t="shared" si="0"/>
        <v>55455.014999999999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21.65</v>
      </c>
      <c r="F13" s="23">
        <v>3850</v>
      </c>
      <c r="G13" s="24">
        <f t="shared" si="0"/>
        <v>83352.5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21.65</v>
      </c>
      <c r="F14" s="23">
        <v>3000</v>
      </c>
      <c r="G14" s="24">
        <f t="shared" si="0"/>
        <v>64949.999999999993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85" t="s">
        <v>18</v>
      </c>
      <c r="C17" s="142" t="s">
        <v>15</v>
      </c>
      <c r="D17" s="143"/>
      <c r="E17" s="42">
        <v>902.76</v>
      </c>
      <c r="F17" s="23">
        <v>2480</v>
      </c>
      <c r="G17" s="24">
        <f t="shared" si="0"/>
        <v>2238844.7999999998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40"/>
      <c r="C18" s="142" t="s">
        <v>16</v>
      </c>
      <c r="D18" s="143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5"/>
      <c r="C19" s="130" t="s">
        <v>17</v>
      </c>
      <c r="D19" s="130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52" t="s">
        <v>35</v>
      </c>
      <c r="B20" s="158"/>
      <c r="C20" s="158"/>
      <c r="D20" s="159"/>
      <c r="E20" s="35">
        <f>SUM(E10:E16)</f>
        <v>54.129999999999995</v>
      </c>
      <c r="F20" s="36"/>
      <c r="G20" s="37">
        <f>SUM(G10:G16)</f>
        <v>203757.51500000001</v>
      </c>
      <c r="H20" s="127" t="s">
        <v>20</v>
      </c>
      <c r="I20" s="69">
        <f>SUM(I10:I16)</f>
        <v>0</v>
      </c>
    </row>
    <row r="21" spans="1:14" ht="15" customHeight="1" thickBot="1" x14ac:dyDescent="0.3">
      <c r="A21" s="89" t="s">
        <v>36</v>
      </c>
      <c r="B21" s="90"/>
      <c r="C21" s="90"/>
      <c r="D21" s="91"/>
      <c r="E21" s="15">
        <f>SUM(E17:E18)</f>
        <v>902.76</v>
      </c>
      <c r="F21" s="16"/>
      <c r="G21" s="28">
        <f>SUM(G17:G18)</f>
        <v>2238844.7999999998</v>
      </c>
      <c r="H21" s="127"/>
      <c r="I21" s="51">
        <f>SUM(I17:I18)</f>
        <v>0</v>
      </c>
    </row>
    <row r="22" spans="1:14" ht="15.75" customHeight="1" thickBot="1" x14ac:dyDescent="0.3">
      <c r="A22" s="78" t="s">
        <v>19</v>
      </c>
      <c r="B22" s="79"/>
      <c r="C22" s="79"/>
      <c r="D22" s="79"/>
      <c r="E22" s="16">
        <f>SUM(E20:E21)</f>
        <v>956.89</v>
      </c>
      <c r="F22" s="16"/>
      <c r="G22" s="29">
        <f>SUM(G20:G21)</f>
        <v>2442602.3149999999</v>
      </c>
      <c r="H22" s="128"/>
      <c r="I22" s="30">
        <f>SUM(I20:I21)</f>
        <v>0</v>
      </c>
    </row>
    <row r="23" spans="1:14" ht="27.75" customHeight="1" x14ac:dyDescent="0.25">
      <c r="A23" s="80" t="s">
        <v>23</v>
      </c>
      <c r="B23" s="80"/>
      <c r="C23" s="80"/>
      <c r="D23" s="80"/>
      <c r="E23" s="80"/>
      <c r="F23" s="80"/>
      <c r="G23" s="80"/>
      <c r="H23" s="80"/>
      <c r="I23" s="80"/>
    </row>
    <row r="25" spans="1:14" x14ac:dyDescent="0.25">
      <c r="F25" s="74" t="s">
        <v>31</v>
      </c>
      <c r="G25" s="74"/>
      <c r="H25" s="74"/>
      <c r="I25" s="74"/>
    </row>
  </sheetData>
  <sheetProtection algorithmName="SHA-512" hashValue="wn53tKwNd99FoXS7w3LBqpWnQR3ZTueBslOCdkkouu+3uj8xrW5a1zPuzZSSEQZweiUqv+m8Cn/ROXl5ckdgVQ==" saltValue="LhDzOzLC620ONX9N3mwnXQ==" spinCount="100000" sheet="1" objects="1" scenarios="1"/>
  <mergeCells count="27"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  <mergeCell ref="A7:D7"/>
    <mergeCell ref="E7:I7"/>
    <mergeCell ref="B8:D8"/>
    <mergeCell ref="B9:D9"/>
    <mergeCell ref="H20:H2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56-25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299A-4D3B-4803-8471-1644592862EC}">
  <sheetPr codeName="Sheet11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57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57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57">
        <v>0</v>
      </c>
      <c r="F13" s="23">
        <v>7531.34</v>
      </c>
      <c r="G13" s="24">
        <f t="shared" si="0"/>
        <v>0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4">
        <v>23.42</v>
      </c>
      <c r="F14" s="23">
        <v>4495.34</v>
      </c>
      <c r="G14" s="24">
        <f t="shared" si="0"/>
        <v>105280.86280000002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6"/>
      <c r="D17" s="22" t="s">
        <v>10</v>
      </c>
      <c r="E17" s="57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6"/>
      <c r="C18" s="76"/>
      <c r="D18" s="22" t="s">
        <v>12</v>
      </c>
      <c r="E18" s="57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6"/>
      <c r="C19" s="76"/>
      <c r="D19" s="22" t="s">
        <v>5</v>
      </c>
      <c r="E19" s="44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6"/>
      <c r="C20" s="76"/>
      <c r="D20" s="22" t="s">
        <v>6</v>
      </c>
      <c r="E20" s="44">
        <v>0</v>
      </c>
      <c r="F20" s="23">
        <v>3850</v>
      </c>
      <c r="G20" s="24">
        <f t="shared" si="0"/>
        <v>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6"/>
      <c r="C21" s="76"/>
      <c r="D21" s="22" t="s">
        <v>7</v>
      </c>
      <c r="E21" s="44">
        <v>2.23</v>
      </c>
      <c r="F21" s="23">
        <v>3000</v>
      </c>
      <c r="G21" s="24">
        <f t="shared" si="0"/>
        <v>6690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6"/>
      <c r="C22" s="76"/>
      <c r="D22" s="22" t="s">
        <v>14</v>
      </c>
      <c r="E22" s="57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6"/>
      <c r="C23" s="76"/>
      <c r="D23" s="22" t="s">
        <v>39</v>
      </c>
      <c r="E23" s="57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34</v>
      </c>
      <c r="C24" s="75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4">
        <v>0</v>
      </c>
      <c r="F26" s="23">
        <v>5289.16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4">
        <v>0.71</v>
      </c>
      <c r="F27" s="23">
        <v>3776.66</v>
      </c>
      <c r="G27" s="24">
        <f t="shared" si="0"/>
        <v>2681.4285999999997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18</v>
      </c>
      <c r="C28" s="75" t="s">
        <v>15</v>
      </c>
      <c r="D28" s="76"/>
      <c r="E28" s="57">
        <v>454.65</v>
      </c>
      <c r="F28" s="23">
        <v>2480</v>
      </c>
      <c r="G28" s="24">
        <f t="shared" si="0"/>
        <v>1127532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57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84"/>
      <c r="C30" s="75" t="s">
        <v>17</v>
      </c>
      <c r="D30" s="75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75" t="s">
        <v>15</v>
      </c>
      <c r="D31" s="75"/>
      <c r="E31" s="57">
        <v>5.36</v>
      </c>
      <c r="F31" s="23">
        <v>1570</v>
      </c>
      <c r="G31" s="24">
        <f t="shared" si="0"/>
        <v>8415.2000000000007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75" t="s">
        <v>16</v>
      </c>
      <c r="D32" s="75"/>
      <c r="E32" s="57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85"/>
      <c r="C33" s="77" t="s">
        <v>17</v>
      </c>
      <c r="D33" s="77"/>
      <c r="E33" s="48">
        <v>0</v>
      </c>
      <c r="F33" s="49">
        <v>928.16</v>
      </c>
      <c r="G33" s="50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26.360000000000003</v>
      </c>
      <c r="F34" s="26"/>
      <c r="G34" s="27">
        <f>SUM(G10:G27)</f>
        <v>114652.29140000002</v>
      </c>
      <c r="H34" s="126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SUM(E28:E32)</f>
        <v>460.01</v>
      </c>
      <c r="F35" s="16"/>
      <c r="G35" s="28">
        <f>SUM(G28:G32)</f>
        <v>1135947.2</v>
      </c>
      <c r="H35" s="127"/>
      <c r="I35" s="51">
        <f>SUM(I28:I32)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486.37</v>
      </c>
      <c r="F36" s="16"/>
      <c r="G36" s="29">
        <f>SUM(G34:G35)</f>
        <v>1250599.4913999999</v>
      </c>
      <c r="H36" s="128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bnZNW40D0Y69SyRRu/+lPPckxeRxSJg5I+F510k0ZshqoSpVFuGEfaMX9NG3ygDZy1/ql2ygbdE/YByGRe/gfg==" saltValue="5zURQsRtueysXbemFPf67w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8-25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A0F9-1C9F-494B-8823-810948F07624}">
  <sheetPr codeName="Sheet13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57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4">
        <v>2.46</v>
      </c>
      <c r="F12" s="23">
        <v>11341.91</v>
      </c>
      <c r="G12" s="24">
        <f t="shared" si="0"/>
        <v>27901.098599999998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4">
        <v>2.46</v>
      </c>
      <c r="F13" s="23">
        <v>7531.34</v>
      </c>
      <c r="G13" s="24">
        <f t="shared" si="0"/>
        <v>18527.096399999999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57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6"/>
      <c r="C18" s="76"/>
      <c r="D18" s="22" t="s">
        <v>12</v>
      </c>
      <c r="E18" s="44">
        <v>150.66</v>
      </c>
      <c r="F18" s="23">
        <v>9550.75</v>
      </c>
      <c r="G18" s="24">
        <f t="shared" si="0"/>
        <v>1438915.9949999999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6"/>
      <c r="C19" s="76"/>
      <c r="D19" s="22" t="s">
        <v>5</v>
      </c>
      <c r="E19" s="44">
        <v>241.05</v>
      </c>
      <c r="F19" s="23">
        <v>5120.5</v>
      </c>
      <c r="G19" s="24">
        <f t="shared" si="0"/>
        <v>1234296.5250000001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6"/>
      <c r="C20" s="76"/>
      <c r="D20" s="22" t="s">
        <v>6</v>
      </c>
      <c r="E20" s="44">
        <v>241.05</v>
      </c>
      <c r="F20" s="23">
        <v>3850</v>
      </c>
      <c r="G20" s="24">
        <f t="shared" si="0"/>
        <v>928042.5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6"/>
      <c r="C21" s="76"/>
      <c r="D21" s="22" t="s">
        <v>7</v>
      </c>
      <c r="E21" s="44">
        <v>241.05</v>
      </c>
      <c r="F21" s="23">
        <v>3000</v>
      </c>
      <c r="G21" s="24">
        <f t="shared" si="0"/>
        <v>723150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6"/>
      <c r="C22" s="7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6"/>
      <c r="C23" s="7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75" t="s">
        <v>34</v>
      </c>
      <c r="C24" s="75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75"/>
      <c r="C25" s="75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75"/>
      <c r="C26" s="75"/>
      <c r="D26" s="22" t="s">
        <v>5</v>
      </c>
      <c r="E26" s="44">
        <v>1.04</v>
      </c>
      <c r="F26" s="23">
        <v>5289.16</v>
      </c>
      <c r="G26" s="24">
        <f t="shared" si="0"/>
        <v>5500.7264000000005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75"/>
      <c r="C27" s="75"/>
      <c r="D27" s="22" t="s">
        <v>6</v>
      </c>
      <c r="E27" s="44">
        <v>0</v>
      </c>
      <c r="F27" s="23">
        <v>3776.66</v>
      </c>
      <c r="G27" s="24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84" t="s">
        <v>18</v>
      </c>
      <c r="C28" s="75" t="s">
        <v>15</v>
      </c>
      <c r="D28" s="76"/>
      <c r="E28" s="42">
        <v>1852.56</v>
      </c>
      <c r="F28" s="23">
        <v>2480</v>
      </c>
      <c r="G28" s="24">
        <f t="shared" si="0"/>
        <v>4594348.8</v>
      </c>
      <c r="H28" s="55"/>
      <c r="I28" s="43">
        <f t="shared" si="1"/>
        <v>0</v>
      </c>
    </row>
    <row r="29" spans="1:16" x14ac:dyDescent="0.25">
      <c r="A29" s="21">
        <v>20</v>
      </c>
      <c r="B29" s="84"/>
      <c r="C29" s="75" t="s">
        <v>16</v>
      </c>
      <c r="D29" s="76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84"/>
      <c r="C30" s="75" t="s">
        <v>17</v>
      </c>
      <c r="D30" s="75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84" t="s">
        <v>44</v>
      </c>
      <c r="C31" s="75" t="s">
        <v>15</v>
      </c>
      <c r="D31" s="76"/>
      <c r="E31" s="42">
        <v>7.82</v>
      </c>
      <c r="F31" s="23">
        <v>1570</v>
      </c>
      <c r="G31" s="24">
        <f t="shared" si="0"/>
        <v>12277.4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84"/>
      <c r="C32" s="75" t="s">
        <v>16</v>
      </c>
      <c r="D32" s="76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85"/>
      <c r="C33" s="77" t="s">
        <v>17</v>
      </c>
      <c r="D33" s="77"/>
      <c r="E33" s="48">
        <v>0</v>
      </c>
      <c r="F33" s="49">
        <v>928.16</v>
      </c>
      <c r="G33" s="50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86" t="s">
        <v>35</v>
      </c>
      <c r="B34" s="87"/>
      <c r="C34" s="87"/>
      <c r="D34" s="88"/>
      <c r="E34" s="14">
        <f>SUM(E10:E27)</f>
        <v>879.77</v>
      </c>
      <c r="F34" s="26"/>
      <c r="G34" s="27">
        <f>SUM(G10:G27)</f>
        <v>4376333.9413999999</v>
      </c>
      <c r="H34" s="126" t="s">
        <v>20</v>
      </c>
      <c r="I34" s="52">
        <f>SUM(I10:I27)</f>
        <v>0</v>
      </c>
    </row>
    <row r="35" spans="1:9" ht="15" customHeight="1" thickBot="1" x14ac:dyDescent="0.3">
      <c r="A35" s="89" t="s">
        <v>36</v>
      </c>
      <c r="B35" s="90"/>
      <c r="C35" s="90"/>
      <c r="D35" s="91"/>
      <c r="E35" s="15">
        <f>SUM(E28:E32)</f>
        <v>1860.3799999999999</v>
      </c>
      <c r="F35" s="16"/>
      <c r="G35" s="28">
        <f>SUM(G28:G32)</f>
        <v>4606626.2</v>
      </c>
      <c r="H35" s="127"/>
      <c r="I35" s="51">
        <f>SUM(I28:I32)</f>
        <v>0</v>
      </c>
    </row>
    <row r="36" spans="1:9" ht="15" customHeight="1" thickBot="1" x14ac:dyDescent="0.3">
      <c r="A36" s="78" t="s">
        <v>19</v>
      </c>
      <c r="B36" s="79"/>
      <c r="C36" s="79"/>
      <c r="D36" s="79"/>
      <c r="E36" s="16">
        <f>SUM(E34:E35)</f>
        <v>2740.1499999999996</v>
      </c>
      <c r="F36" s="16"/>
      <c r="G36" s="29">
        <f>SUM(G34:G35)</f>
        <v>8982960.1414000001</v>
      </c>
      <c r="H36" s="128"/>
      <c r="I36" s="30">
        <f>SUM(I34:I35)</f>
        <v>0</v>
      </c>
    </row>
    <row r="37" spans="1:9" ht="27.75" customHeight="1" x14ac:dyDescent="0.25">
      <c r="A37" s="80" t="s">
        <v>23</v>
      </c>
      <c r="B37" s="80"/>
      <c r="C37" s="80"/>
      <c r="D37" s="80"/>
      <c r="E37" s="80"/>
      <c r="F37" s="80"/>
      <c r="G37" s="80"/>
      <c r="H37" s="80"/>
      <c r="I37" s="80"/>
    </row>
    <row r="39" spans="1:9" x14ac:dyDescent="0.25">
      <c r="F39" s="74" t="s">
        <v>31</v>
      </c>
      <c r="G39" s="74"/>
      <c r="H39" s="74"/>
      <c r="I39" s="74"/>
    </row>
  </sheetData>
  <sheetProtection algorithmName="SHA-512" hashValue="POPPnthzUeZkGbmvb32JwhdNaJj51cuFvtf73gYQO2miWbiqchdk7QhMg3sftOjzLegi9BNzYDt3tDfMVsS/5A==" saltValue="ny3WPaa3/1H5dnsh9SYPqg==" spinCount="100000" sheet="1" objects="1" scenarios="1"/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10-25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5497-448A-4E07-A406-02601F66B820}">
  <sheetPr codeName="Sheet14"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2</v>
      </c>
      <c r="C10" s="12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6"/>
      <c r="C11" s="76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76"/>
      <c r="C12" s="76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76"/>
      <c r="C13" s="76"/>
      <c r="D13" s="22" t="s">
        <v>6</v>
      </c>
      <c r="E13" s="44">
        <v>1.38</v>
      </c>
      <c r="F13" s="23">
        <v>7531.34</v>
      </c>
      <c r="G13" s="24">
        <f t="shared" si="0"/>
        <v>10393.2492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6"/>
      <c r="C14" s="76"/>
      <c r="D14" s="22" t="s">
        <v>7</v>
      </c>
      <c r="E14" s="42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6"/>
      <c r="C15" s="76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6"/>
      <c r="C16" s="76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75" t="s">
        <v>11</v>
      </c>
      <c r="C17" s="7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76"/>
      <c r="C18" s="76"/>
      <c r="D18" s="22" t="s">
        <v>12</v>
      </c>
      <c r="E18" s="44">
        <v>85.84</v>
      </c>
      <c r="F18" s="23">
        <v>9550.75</v>
      </c>
      <c r="G18" s="24">
        <f t="shared" si="0"/>
        <v>819836.38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76"/>
      <c r="C19" s="76"/>
      <c r="D19" s="22" t="s">
        <v>5</v>
      </c>
      <c r="E19" s="44">
        <v>137.35</v>
      </c>
      <c r="F19" s="23">
        <v>5120.5</v>
      </c>
      <c r="G19" s="24">
        <f t="shared" si="0"/>
        <v>703300.67499999993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76"/>
      <c r="C20" s="76"/>
      <c r="D20" s="22" t="s">
        <v>6</v>
      </c>
      <c r="E20" s="44">
        <v>137.35</v>
      </c>
      <c r="F20" s="23">
        <v>3850</v>
      </c>
      <c r="G20" s="24">
        <f t="shared" si="0"/>
        <v>528797.5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76"/>
      <c r="C21" s="76"/>
      <c r="D21" s="22" t="s">
        <v>7</v>
      </c>
      <c r="E21" s="44">
        <v>137.35</v>
      </c>
      <c r="F21" s="23">
        <v>3000</v>
      </c>
      <c r="G21" s="24">
        <f t="shared" si="0"/>
        <v>412050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76"/>
      <c r="C22" s="76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76"/>
      <c r="C23" s="76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4" t="s">
        <v>18</v>
      </c>
      <c r="C24" s="75" t="s">
        <v>15</v>
      </c>
      <c r="D24" s="76"/>
      <c r="E24" s="42">
        <v>1104.8399999999999</v>
      </c>
      <c r="F24" s="23">
        <v>2480</v>
      </c>
      <c r="G24" s="24">
        <f t="shared" si="0"/>
        <v>2740003.1999999997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84"/>
      <c r="C25" s="75" t="s">
        <v>16</v>
      </c>
      <c r="D25" s="76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84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84" t="s">
        <v>44</v>
      </c>
      <c r="C27" s="75" t="s">
        <v>15</v>
      </c>
      <c r="D27" s="76"/>
      <c r="E27" s="42">
        <v>6.83</v>
      </c>
      <c r="F27" s="23">
        <v>1570</v>
      </c>
      <c r="G27" s="24">
        <f t="shared" si="0"/>
        <v>10723.1</v>
      </c>
      <c r="H27" s="55"/>
      <c r="I27" s="43">
        <f t="shared" si="1"/>
        <v>0</v>
      </c>
    </row>
    <row r="28" spans="1:16" x14ac:dyDescent="0.25">
      <c r="A28" s="21">
        <v>19</v>
      </c>
      <c r="B28" s="84"/>
      <c r="C28" s="75" t="s">
        <v>16</v>
      </c>
      <c r="D28" s="76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85"/>
      <c r="C29" s="77" t="s">
        <v>17</v>
      </c>
      <c r="D29" s="77"/>
      <c r="E29" s="48">
        <v>0</v>
      </c>
      <c r="F29" s="49">
        <v>928.16</v>
      </c>
      <c r="G29" s="50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86" t="s">
        <v>35</v>
      </c>
      <c r="B30" s="87"/>
      <c r="C30" s="87"/>
      <c r="D30" s="88"/>
      <c r="E30" s="14">
        <f>SUM(E10:E23)</f>
        <v>499.27</v>
      </c>
      <c r="F30" s="26"/>
      <c r="G30" s="27">
        <f>SUM(G10:G23)</f>
        <v>2474377.8042000001</v>
      </c>
      <c r="H30" s="126" t="s">
        <v>20</v>
      </c>
      <c r="I30" s="52">
        <f>SUM(I10:I23)</f>
        <v>0</v>
      </c>
      <c r="O30" s="2"/>
      <c r="P30" s="2"/>
    </row>
    <row r="31" spans="1:16" ht="15" customHeight="1" thickBot="1" x14ac:dyDescent="0.3">
      <c r="A31" s="89" t="s">
        <v>36</v>
      </c>
      <c r="B31" s="90"/>
      <c r="C31" s="90"/>
      <c r="D31" s="91"/>
      <c r="E31" s="15">
        <f>SUM(E24:E28)</f>
        <v>1111.6699999999998</v>
      </c>
      <c r="F31" s="16"/>
      <c r="G31" s="28">
        <f>SUM(G24:G28)</f>
        <v>2750726.3</v>
      </c>
      <c r="H31" s="127"/>
      <c r="I31" s="51">
        <f>SUM(I24:I28)</f>
        <v>0</v>
      </c>
    </row>
    <row r="32" spans="1:16" ht="15" customHeight="1" thickBot="1" x14ac:dyDescent="0.3">
      <c r="A32" s="78" t="s">
        <v>19</v>
      </c>
      <c r="B32" s="79"/>
      <c r="C32" s="79"/>
      <c r="D32" s="79"/>
      <c r="E32" s="16">
        <f>SUM(E30:E31)</f>
        <v>1610.9399999999998</v>
      </c>
      <c r="F32" s="16"/>
      <c r="G32" s="29">
        <f>SUM(G30:G31)</f>
        <v>5225104.1041999999</v>
      </c>
      <c r="H32" s="128"/>
      <c r="I32" s="30">
        <f>SUM(I30:I31)</f>
        <v>0</v>
      </c>
    </row>
    <row r="33" spans="1:9" ht="27.75" customHeight="1" x14ac:dyDescent="0.25">
      <c r="A33" s="80" t="s">
        <v>23</v>
      </c>
      <c r="B33" s="80"/>
      <c r="C33" s="80"/>
      <c r="D33" s="80"/>
      <c r="E33" s="80"/>
      <c r="F33" s="80"/>
      <c r="G33" s="80"/>
      <c r="H33" s="80"/>
      <c r="I33" s="80"/>
    </row>
    <row r="35" spans="1:9" x14ac:dyDescent="0.25">
      <c r="F35" s="74" t="s">
        <v>31</v>
      </c>
      <c r="G35" s="74"/>
      <c r="H35" s="74"/>
      <c r="I35" s="74"/>
    </row>
  </sheetData>
  <sheetProtection algorithmName="SHA-512" hashValue="4TGQqR9maXnLKX516T7hhgYjYU9OfHosPVPdmYMoXyHTVfIJ9Nb5chUYUZAJG3RuEd4xLXX/pBW3wsArKWjvXg==" saltValue="FgVtK4pSBWpLFjtpXr1C3Q==" spinCount="100000" sheet="1" objects="1" scenarios="1"/>
  <mergeCells count="32"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11-25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9D8-9435-4734-8BF0-CFF1A8F83372}">
  <sheetPr codeName="Sheet17">
    <pageSetUpPr fitToPage="1"/>
  </sheetPr>
  <dimension ref="A1:P18"/>
  <sheetViews>
    <sheetView view="pageLayout" zoomScale="80" zoomScaleNormal="80" zoomScalePageLayoutView="80" workbookViewId="0">
      <selection activeCell="I12" sqref="I1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2" t="s">
        <v>18</v>
      </c>
      <c r="C10" s="101" t="s">
        <v>15</v>
      </c>
      <c r="D10" s="129"/>
      <c r="E10" s="41">
        <v>509.05</v>
      </c>
      <c r="F10" s="19">
        <v>2480</v>
      </c>
      <c r="G10" s="20">
        <f t="shared" ref="G10:G12" si="0">F10*E10</f>
        <v>1262444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84"/>
      <c r="C11" s="75" t="s">
        <v>16</v>
      </c>
      <c r="D11" s="76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1"/>
      <c r="C12" s="130" t="s">
        <v>17</v>
      </c>
      <c r="D12" s="130"/>
      <c r="E12" s="60">
        <v>0</v>
      </c>
      <c r="F12" s="61">
        <v>1755.58</v>
      </c>
      <c r="G12" s="25">
        <f t="shared" si="0"/>
        <v>0</v>
      </c>
      <c r="H12" s="59"/>
      <c r="I12" s="63">
        <f t="shared" si="1"/>
        <v>0</v>
      </c>
    </row>
    <row r="13" spans="1:16" x14ac:dyDescent="0.25">
      <c r="A13" s="86" t="s">
        <v>35</v>
      </c>
      <c r="B13" s="87"/>
      <c r="C13" s="87"/>
      <c r="D13" s="88"/>
      <c r="E13" s="14">
        <v>0</v>
      </c>
      <c r="F13" s="26"/>
      <c r="G13" s="27">
        <v>0</v>
      </c>
      <c r="H13" s="126" t="s">
        <v>20</v>
      </c>
      <c r="I13" s="52">
        <v>0</v>
      </c>
      <c r="O13" s="2"/>
      <c r="P13" s="2"/>
    </row>
    <row r="14" spans="1:16" ht="15.75" thickBot="1" x14ac:dyDescent="0.3">
      <c r="A14" s="89" t="s">
        <v>36</v>
      </c>
      <c r="B14" s="90"/>
      <c r="C14" s="90"/>
      <c r="D14" s="91"/>
      <c r="E14" s="15">
        <f>SUM(E10:E12)</f>
        <v>509.05</v>
      </c>
      <c r="F14" s="16"/>
      <c r="G14" s="28">
        <f>SUM(G10:G12)</f>
        <v>1262444</v>
      </c>
      <c r="H14" s="127"/>
      <c r="I14" s="51">
        <f>SUM(I10:I12)</f>
        <v>0</v>
      </c>
      <c r="O14" s="2"/>
      <c r="P14" s="2"/>
    </row>
    <row r="15" spans="1:16" ht="15.75" thickBot="1" x14ac:dyDescent="0.3">
      <c r="A15" s="78" t="s">
        <v>19</v>
      </c>
      <c r="B15" s="79"/>
      <c r="C15" s="79"/>
      <c r="D15" s="79"/>
      <c r="E15" s="16">
        <f>SUM(E13:E14)</f>
        <v>509.05</v>
      </c>
      <c r="F15" s="16"/>
      <c r="G15" s="29">
        <f>SUM(G13:G14)</f>
        <v>1262444</v>
      </c>
      <c r="H15" s="128"/>
      <c r="I15" s="30">
        <f>SUM(I13:I14)</f>
        <v>0</v>
      </c>
    </row>
    <row r="16" spans="1:16" ht="27.75" customHeight="1" x14ac:dyDescent="0.25">
      <c r="A16" s="80" t="s">
        <v>23</v>
      </c>
      <c r="B16" s="80"/>
      <c r="C16" s="80"/>
      <c r="D16" s="80"/>
      <c r="E16" s="80"/>
      <c r="F16" s="80"/>
      <c r="G16" s="80"/>
      <c r="H16" s="80"/>
      <c r="I16" s="80"/>
    </row>
    <row r="18" spans="6:9" x14ac:dyDescent="0.25">
      <c r="F18" s="74" t="s">
        <v>31</v>
      </c>
      <c r="G18" s="74"/>
      <c r="H18" s="74"/>
      <c r="I18" s="74"/>
    </row>
  </sheetData>
  <sheetProtection algorithmName="SHA-512" hashValue="HgbMcbalHfczPhrovyoPmJ88Tg0IccStHh4OCZ4xqeVG2luh05GeH0EMYsJWCNN+06/8fgi+00ZO/ibQtPWdFg==" saltValue="0Oeu3Bo/0c7kX8K3XieqDQ==" spinCount="100000" sheet="1" objects="1" scenarios="1"/>
  <mergeCells count="26"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14-25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C932-FFB2-403A-9071-DFD5CA22341E}">
  <sheetPr codeName="Sheet19">
    <pageSetUpPr fitToPage="1"/>
  </sheetPr>
  <dimension ref="A1:P2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01" t="s">
        <v>11</v>
      </c>
      <c r="C10" s="101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75"/>
      <c r="C11" s="75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75"/>
      <c r="C12" s="75"/>
      <c r="D12" s="22" t="s">
        <v>5</v>
      </c>
      <c r="E12" s="42">
        <v>0</v>
      </c>
      <c r="F12" s="23">
        <v>5120.5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75"/>
      <c r="C13" s="75"/>
      <c r="D13" s="22" t="s">
        <v>6</v>
      </c>
      <c r="E13" s="42">
        <v>130.31</v>
      </c>
      <c r="F13" s="23">
        <v>3850</v>
      </c>
      <c r="G13" s="24">
        <f t="shared" si="0"/>
        <v>501693.5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75"/>
      <c r="C14" s="75"/>
      <c r="D14" s="22" t="s">
        <v>7</v>
      </c>
      <c r="E14" s="42">
        <v>0</v>
      </c>
      <c r="F14" s="23">
        <v>3000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75"/>
      <c r="C15" s="75"/>
      <c r="D15" s="22" t="s">
        <v>14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75"/>
      <c r="C16" s="75"/>
      <c r="D16" s="22" t="s">
        <v>39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84" t="s">
        <v>18</v>
      </c>
      <c r="C17" s="75" t="s">
        <v>15</v>
      </c>
      <c r="D17" s="76"/>
      <c r="E17" s="42">
        <v>781.83</v>
      </c>
      <c r="F17" s="23">
        <v>2480</v>
      </c>
      <c r="G17" s="24">
        <f t="shared" si="0"/>
        <v>1938938.4000000001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84"/>
      <c r="C18" s="75" t="s">
        <v>16</v>
      </c>
      <c r="D18" s="76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31"/>
      <c r="C19" s="130" t="s">
        <v>17</v>
      </c>
      <c r="D19" s="130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86" t="s">
        <v>35</v>
      </c>
      <c r="B20" s="87"/>
      <c r="C20" s="87"/>
      <c r="D20" s="88"/>
      <c r="E20" s="14">
        <f>SUM(E10:E15)</f>
        <v>130.31</v>
      </c>
      <c r="F20" s="26"/>
      <c r="G20" s="27">
        <f>SUM(G10:G15)</f>
        <v>501693.5</v>
      </c>
      <c r="H20" s="126" t="s">
        <v>20</v>
      </c>
      <c r="I20" s="52">
        <f>SUM(I10:I15)</f>
        <v>0</v>
      </c>
    </row>
    <row r="21" spans="1:14" ht="15" customHeight="1" thickBot="1" x14ac:dyDescent="0.3">
      <c r="A21" s="89" t="s">
        <v>36</v>
      </c>
      <c r="B21" s="90"/>
      <c r="C21" s="90"/>
      <c r="D21" s="91"/>
      <c r="E21" s="15">
        <f>SUM(E17:E19)</f>
        <v>781.83</v>
      </c>
      <c r="F21" s="16"/>
      <c r="G21" s="28">
        <f>SUM(G17:G19)</f>
        <v>1938938.4000000001</v>
      </c>
      <c r="H21" s="127"/>
      <c r="I21" s="51">
        <f>SUM(I17:I19)</f>
        <v>0</v>
      </c>
    </row>
    <row r="22" spans="1:14" ht="15.75" customHeight="1" thickBot="1" x14ac:dyDescent="0.3">
      <c r="A22" s="78" t="s">
        <v>19</v>
      </c>
      <c r="B22" s="79"/>
      <c r="C22" s="79"/>
      <c r="D22" s="79"/>
      <c r="E22" s="16">
        <f>SUM(E20:E21)</f>
        <v>912.1400000000001</v>
      </c>
      <c r="F22" s="16"/>
      <c r="G22" s="29">
        <f>SUM(G20:G21)</f>
        <v>2440631.9000000004</v>
      </c>
      <c r="H22" s="128"/>
      <c r="I22" s="30">
        <f>SUM(I20:I21)</f>
        <v>0</v>
      </c>
    </row>
    <row r="23" spans="1:14" ht="27.75" customHeight="1" x14ac:dyDescent="0.25">
      <c r="A23" s="80" t="s">
        <v>23</v>
      </c>
      <c r="B23" s="80"/>
      <c r="C23" s="80"/>
      <c r="D23" s="80"/>
      <c r="E23" s="80"/>
      <c r="F23" s="80"/>
      <c r="G23" s="80"/>
      <c r="H23" s="80"/>
      <c r="I23" s="80"/>
    </row>
    <row r="25" spans="1:14" x14ac:dyDescent="0.25">
      <c r="F25" s="74" t="s">
        <v>31</v>
      </c>
      <c r="G25" s="74"/>
      <c r="H25" s="74"/>
      <c r="I25" s="74"/>
    </row>
  </sheetData>
  <sheetProtection algorithmName="SHA-512" hashValue="RopI62R5Nqcy/rEddSwxeR519/J704rZJmiaNSAsrfgxyKxjZvWN//pyDss2/UgrsTEcysq4XUYzMYog3uaiBA==" saltValue="V9Ki+gc6/X3X/+3BZDspfw==" spinCount="100000" sheet="1" objects="1" scenarios="1"/>
  <mergeCells count="27"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  <mergeCell ref="A7:D7"/>
    <mergeCell ref="E7:I7"/>
    <mergeCell ref="B8:D8"/>
    <mergeCell ref="B9:D9"/>
    <mergeCell ref="H20:H2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16-25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B12A-3217-4E6C-84AD-7D970896D925}">
  <sheetPr codeName="Sheet20">
    <pageSetUpPr fitToPage="1"/>
  </sheetPr>
  <dimension ref="A1:P32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1" t="s">
        <v>24</v>
      </c>
      <c r="B1" s="112"/>
      <c r="C1" s="112"/>
      <c r="D1" s="113"/>
      <c r="E1" s="114"/>
      <c r="F1" s="115"/>
      <c r="G1" s="115"/>
      <c r="H1" s="115"/>
      <c r="I1" s="116"/>
    </row>
    <row r="2" spans="1:16" x14ac:dyDescent="0.25">
      <c r="A2" s="117" t="s">
        <v>26</v>
      </c>
      <c r="B2" s="118"/>
      <c r="C2" s="118"/>
      <c r="D2" s="119"/>
      <c r="E2" s="120"/>
      <c r="F2" s="121"/>
      <c r="G2" s="121"/>
      <c r="H2" s="121"/>
      <c r="I2" s="122"/>
    </row>
    <row r="3" spans="1:16" x14ac:dyDescent="0.25">
      <c r="A3" s="117" t="s">
        <v>27</v>
      </c>
      <c r="B3" s="118"/>
      <c r="C3" s="118"/>
      <c r="D3" s="119"/>
      <c r="E3" s="120"/>
      <c r="F3" s="121"/>
      <c r="G3" s="121"/>
      <c r="H3" s="121"/>
      <c r="I3" s="122"/>
    </row>
    <row r="4" spans="1:16" x14ac:dyDescent="0.25">
      <c r="A4" s="117" t="s">
        <v>25</v>
      </c>
      <c r="B4" s="118"/>
      <c r="C4" s="118"/>
      <c r="D4" s="119"/>
      <c r="E4" s="120"/>
      <c r="F4" s="121"/>
      <c r="G4" s="121"/>
      <c r="H4" s="121"/>
      <c r="I4" s="122"/>
    </row>
    <row r="5" spans="1:16" x14ac:dyDescent="0.25">
      <c r="A5" s="117" t="s">
        <v>28</v>
      </c>
      <c r="B5" s="118"/>
      <c r="C5" s="118"/>
      <c r="D5" s="119"/>
      <c r="E5" s="120"/>
      <c r="F5" s="121"/>
      <c r="G5" s="121"/>
      <c r="H5" s="121"/>
      <c r="I5" s="122"/>
    </row>
    <row r="6" spans="1:16" x14ac:dyDescent="0.25">
      <c r="A6" s="117" t="s">
        <v>29</v>
      </c>
      <c r="B6" s="118"/>
      <c r="C6" s="118"/>
      <c r="D6" s="119"/>
      <c r="E6" s="120"/>
      <c r="F6" s="121"/>
      <c r="G6" s="121"/>
      <c r="H6" s="121"/>
      <c r="I6" s="122"/>
    </row>
    <row r="7" spans="1:16" ht="15.75" thickBot="1" x14ac:dyDescent="0.3">
      <c r="A7" s="102" t="s">
        <v>30</v>
      </c>
      <c r="B7" s="103"/>
      <c r="C7" s="103"/>
      <c r="D7" s="104"/>
      <c r="E7" s="92"/>
      <c r="F7" s="93"/>
      <c r="G7" s="93"/>
      <c r="H7" s="93"/>
      <c r="I7" s="94"/>
    </row>
    <row r="8" spans="1:16" ht="96" customHeight="1" x14ac:dyDescent="0.25">
      <c r="A8" s="4" t="s">
        <v>0</v>
      </c>
      <c r="B8" s="95" t="s">
        <v>1</v>
      </c>
      <c r="C8" s="96"/>
      <c r="D8" s="97"/>
      <c r="E8" s="5" t="s">
        <v>21</v>
      </c>
      <c r="F8" s="5" t="s">
        <v>22</v>
      </c>
      <c r="G8" s="6" t="s">
        <v>8</v>
      </c>
      <c r="H8" s="7" t="s">
        <v>38</v>
      </c>
      <c r="I8" s="8" t="s">
        <v>9</v>
      </c>
    </row>
    <row r="9" spans="1:16" ht="15.75" thickBot="1" x14ac:dyDescent="0.3">
      <c r="A9" s="31">
        <v>1</v>
      </c>
      <c r="B9" s="123">
        <v>2</v>
      </c>
      <c r="C9" s="124"/>
      <c r="D9" s="125"/>
      <c r="E9" s="33">
        <v>3</v>
      </c>
      <c r="F9" s="33">
        <v>4</v>
      </c>
      <c r="G9" s="32" t="s">
        <v>32</v>
      </c>
      <c r="H9" s="12">
        <v>6</v>
      </c>
      <c r="I9" s="13" t="s">
        <v>37</v>
      </c>
    </row>
    <row r="10" spans="1:16" ht="15" customHeight="1" x14ac:dyDescent="0.25">
      <c r="A10" s="17">
        <v>1</v>
      </c>
      <c r="B10" s="133" t="s">
        <v>2</v>
      </c>
      <c r="C10" s="135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36"/>
      <c r="C11" s="137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36"/>
      <c r="C12" s="137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36"/>
      <c r="C13" s="137"/>
      <c r="D13" s="22" t="s">
        <v>6</v>
      </c>
      <c r="E13" s="44">
        <v>2.25</v>
      </c>
      <c r="F13" s="23">
        <v>7531.34</v>
      </c>
      <c r="G13" s="24">
        <f t="shared" si="0"/>
        <v>16945.514999999999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36"/>
      <c r="C14" s="137"/>
      <c r="D14" s="22" t="s">
        <v>7</v>
      </c>
      <c r="E14" s="42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36"/>
      <c r="C15" s="137"/>
      <c r="D15" s="22" t="s">
        <v>39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38"/>
      <c r="C16" s="139"/>
      <c r="D16" s="22" t="s">
        <v>14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119.4</v>
      </c>
      <c r="F20" s="23">
        <v>3850</v>
      </c>
      <c r="G20" s="24">
        <f t="shared" si="0"/>
        <v>459690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0</v>
      </c>
      <c r="F21" s="23">
        <v>3000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14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39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85" t="s">
        <v>18</v>
      </c>
      <c r="C24" s="142" t="s">
        <v>15</v>
      </c>
      <c r="D24" s="143"/>
      <c r="E24" s="42">
        <v>870.04</v>
      </c>
      <c r="F24" s="23">
        <v>2480</v>
      </c>
      <c r="G24" s="24">
        <f t="shared" si="0"/>
        <v>2157699.1999999997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0"/>
      <c r="C25" s="142" t="s">
        <v>16</v>
      </c>
      <c r="D25" s="143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1"/>
      <c r="C26" s="75" t="s">
        <v>17</v>
      </c>
      <c r="D26" s="75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86" t="s">
        <v>35</v>
      </c>
      <c r="B27" s="87"/>
      <c r="C27" s="87"/>
      <c r="D27" s="88"/>
      <c r="E27" s="14">
        <f>SUM(E10:E23)</f>
        <v>121.65</v>
      </c>
      <c r="F27" s="26"/>
      <c r="G27" s="27">
        <f>SUM(G10:G23)</f>
        <v>476635.51500000001</v>
      </c>
      <c r="H27" s="81" t="s">
        <v>20</v>
      </c>
      <c r="I27" s="52">
        <f>SUM(I10:I23)</f>
        <v>0</v>
      </c>
    </row>
    <row r="28" spans="1:16" ht="15.75" thickBot="1" x14ac:dyDescent="0.3">
      <c r="A28" s="89" t="s">
        <v>36</v>
      </c>
      <c r="B28" s="90"/>
      <c r="C28" s="90"/>
      <c r="D28" s="91"/>
      <c r="E28" s="15">
        <f>SUM(E24:E26)</f>
        <v>870.04</v>
      </c>
      <c r="F28" s="16"/>
      <c r="G28" s="28">
        <f>SUM(G24:G26)</f>
        <v>2157699.1999999997</v>
      </c>
      <c r="H28" s="82"/>
      <c r="I28" s="51">
        <f>SUM(I24:I26)</f>
        <v>0</v>
      </c>
    </row>
    <row r="29" spans="1:16" ht="15.75" thickBot="1" x14ac:dyDescent="0.3">
      <c r="A29" s="144" t="s">
        <v>19</v>
      </c>
      <c r="B29" s="145"/>
      <c r="C29" s="145"/>
      <c r="D29" s="145"/>
      <c r="E29" s="65">
        <f>SUM(E27:E28)</f>
        <v>991.68999999999994</v>
      </c>
      <c r="F29" s="65"/>
      <c r="G29" s="66">
        <f>SUM(G27:G28)</f>
        <v>2634334.7149999999</v>
      </c>
      <c r="H29" s="83"/>
      <c r="I29" s="30">
        <f>SUM(I27:I28)</f>
        <v>0</v>
      </c>
      <c r="O29" s="2"/>
      <c r="P29" s="2"/>
    </row>
    <row r="30" spans="1:16" ht="27.75" customHeight="1" x14ac:dyDescent="0.25">
      <c r="A30" s="80" t="s">
        <v>23</v>
      </c>
      <c r="B30" s="80"/>
      <c r="C30" s="80"/>
      <c r="D30" s="80"/>
      <c r="E30" s="80"/>
      <c r="F30" s="80"/>
      <c r="G30" s="80"/>
      <c r="H30" s="80"/>
      <c r="I30" s="80"/>
    </row>
    <row r="32" spans="1:16" x14ac:dyDescent="0.25">
      <c r="F32" s="74" t="s">
        <v>31</v>
      </c>
      <c r="G32" s="74"/>
      <c r="H32" s="74"/>
      <c r="I32" s="74"/>
    </row>
  </sheetData>
  <sheetProtection algorithmName="SHA-512" hashValue="jq4PqE2wlXW0nYNjXXUsGIwUtiD3qhywUN2YncLc9i9+BySUEtGqn/RhmRlwH2/kLkH0QPlLBp1K6Dhf4nfbTw==" saltValue="FrsJ55fajXl6YMfl73C/8Q==" spinCount="100000" sheet="1" objects="1" scenarios="1"/>
  <mergeCells count="28"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  <mergeCell ref="A7:D7"/>
    <mergeCell ref="E7:I7"/>
    <mergeCell ref="B8:D8"/>
    <mergeCell ref="B9:D9"/>
    <mergeCell ref="H27:H2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17-25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1</vt:lpstr>
      <vt:lpstr>6</vt:lpstr>
      <vt:lpstr>7</vt:lpstr>
      <vt:lpstr>8</vt:lpstr>
      <vt:lpstr>10</vt:lpstr>
      <vt:lpstr>11</vt:lpstr>
      <vt:lpstr>14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36</vt:lpstr>
      <vt:lpstr>38</vt:lpstr>
      <vt:lpstr>43</vt:lpstr>
      <vt:lpstr>47</vt:lpstr>
      <vt:lpstr>49</vt:lpstr>
      <vt:lpstr>52</vt:lpstr>
      <vt:lpstr>53</vt:lpstr>
      <vt:lpstr>55</vt:lpstr>
      <vt:lpstr>56</vt:lpstr>
      <vt:lpstr>'1'!Print_Area</vt:lpstr>
      <vt:lpstr>'10'!Print_Area</vt:lpstr>
      <vt:lpstr>'11'!Print_Area</vt:lpstr>
      <vt:lpstr>'14'!Print_Area</vt:lpstr>
      <vt:lpstr>'16'!Print_Area</vt:lpstr>
      <vt:lpstr>'17'!Print_Area</vt:lpstr>
      <vt:lpstr>'18'!Print_Area</vt:lpstr>
      <vt:lpstr>'19'!Print_Area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'36'!Print_Area</vt:lpstr>
      <vt:lpstr>'38'!Print_Area</vt:lpstr>
      <vt:lpstr>'43'!Print_Area</vt:lpstr>
      <vt:lpstr>'47'!Print_Area</vt:lpstr>
      <vt:lpstr>'49'!Print_Area</vt:lpstr>
      <vt:lpstr>'52'!Print_Area</vt:lpstr>
      <vt:lpstr>'53'!Print_Area</vt:lpstr>
      <vt:lpstr>'55'!Print_Area</vt:lpstr>
      <vt:lpstr>'56'!Print_Area</vt:lpstr>
      <vt:lpstr>'6'!Print_Area</vt:lpstr>
      <vt:lpstr>'7'!Print_Area</vt:lpstr>
      <vt:lpstr>'8'!Print_Area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Aleksandar Ostojic</cp:lastModifiedBy>
  <cp:lastPrinted>2024-12-24T21:41:17Z</cp:lastPrinted>
  <dcterms:created xsi:type="dcterms:W3CDTF">2022-12-05T11:30:25Z</dcterms:created>
  <dcterms:modified xsi:type="dcterms:W3CDTF">2025-02-08T21:02:56Z</dcterms:modified>
</cp:coreProperties>
</file>