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Aleksandar\Продаја на пању\Лицитација 2026\Лицитација 4-2026\Понуде\"/>
    </mc:Choice>
  </mc:AlternateContent>
  <xr:revisionPtr revIDLastSave="0" documentId="8_{E65E95B0-A18F-4BE7-BC56-B01827186E49}" xr6:coauthVersionLast="47" xr6:coauthVersionMax="47" xr10:uidLastSave="{00000000-0000-0000-0000-000000000000}"/>
  <bookViews>
    <workbookView xWindow="-120" yWindow="-120" windowWidth="29040" windowHeight="15720" xr2:uid="{88049EA7-5CE6-4CDC-A3A0-5FB7B40DCF2F}"/>
  </bookViews>
  <sheets>
    <sheet name="12" sheetId="1" r:id="rId1"/>
    <sheet name="13" sheetId="2" r:id="rId2"/>
    <sheet name="14" sheetId="3" r:id="rId3"/>
    <sheet name="19" sheetId="4" r:id="rId4"/>
    <sheet name="20" sheetId="5" r:id="rId5"/>
    <sheet name="21" sheetId="6" r:id="rId6"/>
    <sheet name="22" sheetId="7" r:id="rId7"/>
    <sheet name="31" sheetId="8" r:id="rId8"/>
    <sheet name="32" sheetId="9" r:id="rId9"/>
    <sheet name="37" sheetId="10" r:id="rId10"/>
  </sheets>
  <definedNames>
    <definedName name="_xlnm.Print_Area" localSheetId="0">'12'!$A$1:$I$36</definedName>
    <definedName name="_xlnm.Print_Area" localSheetId="1">'13'!$A$1:$I$36</definedName>
    <definedName name="_xlnm.Print_Area" localSheetId="2">'14'!$A$1:$I$36</definedName>
    <definedName name="_xlnm.Print_Area" localSheetId="3">'19'!$A$1:$I$42</definedName>
    <definedName name="_xlnm.Print_Area" localSheetId="4">'20'!$A$1:$I$39</definedName>
    <definedName name="_xlnm.Print_Area" localSheetId="5">'21'!$A$1:$I$39</definedName>
    <definedName name="_xlnm.Print_Area" localSheetId="6">'22'!$A$1:$I$42</definedName>
    <definedName name="_xlnm.Print_Area" localSheetId="7">'31'!$A$1:$I$22</definedName>
    <definedName name="_xlnm.Print_Area" localSheetId="8">'32'!$A$1:$I$18</definedName>
    <definedName name="_xlnm.Print_Area" localSheetId="9">'37'!$A$1:$I$38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0" l="1"/>
  <c r="E34" i="10"/>
  <c r="E33" i="10"/>
  <c r="G32" i="10"/>
  <c r="G31" i="10"/>
  <c r="G30" i="10"/>
  <c r="G29" i="10"/>
  <c r="G28" i="10"/>
  <c r="G27" i="10"/>
  <c r="G34" i="10" s="1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33" i="10" s="1"/>
  <c r="E14" i="9"/>
  <c r="E13" i="9"/>
  <c r="E15" i="9" s="1"/>
  <c r="G12" i="9"/>
  <c r="G11" i="9"/>
  <c r="G10" i="9"/>
  <c r="G14" i="9" s="1"/>
  <c r="G15" i="9" s="1"/>
  <c r="E18" i="8"/>
  <c r="E17" i="8"/>
  <c r="E19" i="8" s="1"/>
  <c r="G16" i="8"/>
  <c r="G15" i="8"/>
  <c r="G14" i="8"/>
  <c r="G18" i="8" s="1"/>
  <c r="G13" i="8"/>
  <c r="G12" i="8"/>
  <c r="G11" i="8"/>
  <c r="G10" i="8"/>
  <c r="G17" i="8" s="1"/>
  <c r="E38" i="7"/>
  <c r="E37" i="7"/>
  <c r="E39" i="7" s="1"/>
  <c r="G36" i="7"/>
  <c r="G35" i="7"/>
  <c r="G34" i="7"/>
  <c r="G33" i="7"/>
  <c r="G32" i="7"/>
  <c r="G31" i="7"/>
  <c r="G38" i="7" s="1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37" i="7" s="1"/>
  <c r="E36" i="6"/>
  <c r="G35" i="6"/>
  <c r="E35" i="6"/>
  <c r="E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34" i="6" s="1"/>
  <c r="G36" i="6" s="1"/>
  <c r="E35" i="5"/>
  <c r="E34" i="5"/>
  <c r="E36" i="5" s="1"/>
  <c r="G33" i="5"/>
  <c r="G32" i="5"/>
  <c r="G31" i="5"/>
  <c r="G35" i="5" s="1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34" i="5" s="1"/>
  <c r="E39" i="4"/>
  <c r="G38" i="4"/>
  <c r="E38" i="4"/>
  <c r="E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37" i="4" s="1"/>
  <c r="G39" i="4" s="1"/>
  <c r="G32" i="3"/>
  <c r="E32" i="3"/>
  <c r="E31" i="3"/>
  <c r="E33" i="3" s="1"/>
  <c r="G30" i="3"/>
  <c r="G29" i="3"/>
  <c r="G28" i="3"/>
  <c r="G27" i="3"/>
  <c r="G26" i="3"/>
  <c r="G25" i="3"/>
  <c r="G24" i="3"/>
  <c r="G23" i="3"/>
  <c r="G22" i="3"/>
  <c r="G21" i="3"/>
  <c r="G20" i="3"/>
  <c r="G19" i="3"/>
  <c r="G31" i="3" s="1"/>
  <c r="G33" i="3" s="1"/>
  <c r="G18" i="3"/>
  <c r="G17" i="3"/>
  <c r="G16" i="3"/>
  <c r="G15" i="3"/>
  <c r="G14" i="3"/>
  <c r="G13" i="3"/>
  <c r="G12" i="3"/>
  <c r="G11" i="3"/>
  <c r="G10" i="3"/>
  <c r="E33" i="2"/>
  <c r="G32" i="2"/>
  <c r="E32" i="2"/>
  <c r="E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31" i="2" s="1"/>
  <c r="G33" i="2" s="1"/>
  <c r="E32" i="1"/>
  <c r="E31" i="1"/>
  <c r="E33" i="1" s="1"/>
  <c r="G30" i="1"/>
  <c r="G29" i="1"/>
  <c r="G28" i="1"/>
  <c r="G27" i="1"/>
  <c r="G26" i="1"/>
  <c r="G25" i="1"/>
  <c r="G32" i="1" s="1"/>
  <c r="G24" i="1"/>
  <c r="G23" i="1"/>
  <c r="G22" i="1"/>
  <c r="G21" i="1"/>
  <c r="G20" i="1"/>
  <c r="G19" i="1"/>
  <c r="G18" i="1"/>
  <c r="G17" i="1"/>
  <c r="G16" i="1"/>
  <c r="G15" i="1"/>
  <c r="G14" i="1"/>
  <c r="G13" i="1"/>
  <c r="G31" i="1" s="1"/>
  <c r="G33" i="1" s="1"/>
  <c r="G12" i="1"/>
  <c r="G11" i="1"/>
  <c r="G10" i="1"/>
  <c r="G39" i="7" l="1"/>
  <c r="G19" i="8"/>
  <c r="G36" i="5"/>
  <c r="G35" i="10"/>
</calcChain>
</file>

<file path=xl/sharedStrings.xml><?xml version="1.0" encoding="utf-8"?>
<sst xmlns="http://schemas.openxmlformats.org/spreadsheetml/2006/main" count="463" uniqueCount="44">
  <si>
    <t>Назив купца</t>
  </si>
  <si>
    <t>ПИБ</t>
  </si>
  <si>
    <t>Матични број</t>
  </si>
  <si>
    <t>Одговорно лице из АПР-а</t>
  </si>
  <si>
    <t>Седиште и адреса</t>
  </si>
  <si>
    <t>Контакт телефон</t>
  </si>
  <si>
    <t>Контакт Е-mail</t>
  </si>
  <si>
    <t>Ред.бр.</t>
  </si>
  <si>
    <t>Предмет продаје</t>
  </si>
  <si>
    <t>Количина за лицитацију (m³)</t>
  </si>
  <si>
    <t>Почетна цена предмета лицитације (дин/m³) без ПДВ-а</t>
  </si>
  <si>
    <t>Укупна вредност предмета лицитације (дин) без ПДВ-а</t>
  </si>
  <si>
    <t>Понуђена цена за предмет лицитације (дин/m³) 
без ПДВ-а*</t>
  </si>
  <si>
    <t>Укупна понуђена вредност за предмет лицитације (дин) без ПДВ-а</t>
  </si>
  <si>
    <r>
      <t xml:space="preserve">5 </t>
    </r>
    <r>
      <rPr>
        <i/>
        <sz val="11"/>
        <color indexed="8"/>
        <rFont val="Times New Roman"/>
        <family val="1"/>
      </rPr>
      <t>(3*4)</t>
    </r>
  </si>
  <si>
    <r>
      <t xml:space="preserve">7 </t>
    </r>
    <r>
      <rPr>
        <i/>
        <sz val="11"/>
        <color indexed="8"/>
        <rFont val="Times New Roman"/>
        <family val="1"/>
      </rPr>
      <t>(3*6)</t>
    </r>
  </si>
  <si>
    <t>Трупци букве</t>
  </si>
  <si>
    <t>F</t>
  </si>
  <si>
    <t>L</t>
  </si>
  <si>
    <t>I</t>
  </si>
  <si>
    <t>II</t>
  </si>
  <si>
    <t>III</t>
  </si>
  <si>
    <t>ВОД</t>
  </si>
  <si>
    <t>ВС</t>
  </si>
  <si>
    <t>Трупци јасике</t>
  </si>
  <si>
    <t>Трупци липе</t>
  </si>
  <si>
    <t>Огревно дрво тврди лишћари</t>
  </si>
  <si>
    <t>I класа</t>
  </si>
  <si>
    <t>II класа</t>
  </si>
  <si>
    <t>шумски отпад</t>
  </si>
  <si>
    <t>Огревно дрво мл и чет</t>
  </si>
  <si>
    <t>Σ Техничко дрво:</t>
  </si>
  <si>
    <t>Укупно понуђено</t>
  </si>
  <si>
    <t>Σ Просторно дрво:</t>
  </si>
  <si>
    <t>Укупно:</t>
  </si>
  <si>
    <t>*Да би табела била правилно попуњена, неопходно је дати понуду за сваки од сотимената, без обзира на то да ли је планирана одређена количина или не.</t>
  </si>
  <si>
    <t>Потпис овлашћеног лица понуђача</t>
  </si>
  <si>
    <t>Трупци храста китњака</t>
  </si>
  <si>
    <t>F1</t>
  </si>
  <si>
    <t>K</t>
  </si>
  <si>
    <t>Трупци граба</t>
  </si>
  <si>
    <t>Трупци цера</t>
  </si>
  <si>
    <t>Трупци јасена</t>
  </si>
  <si>
    <t>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</si>
</sst>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R_S_D_-;\-* #,##0\ _R_S_D_-;_-* &quot;-&quot;\ _R_S_D_-;_-@_-"/>
    <numFmt numFmtId="165" formatCode="_-* #,##0.00\ _R_S_D_-;\-* #,##0.00\ _R_S_D_-;_-* &quot;0,00&quot;\ _R_S_D_-;_-@_-"/>
    <numFmt numFmtId="166" formatCode="_-* #,##0.00\ _R_S_D_-;\-* #,##0.00\ _R_S_D_-;_-* &quot;-&quot;\ _R_S_D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2"/>
    </font>
    <font>
      <sz val="9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D6E3BC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6" fillId="0" borderId="0"/>
  </cellStyleXfs>
  <cellXfs count="14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3" fillId="3" borderId="16" xfId="3" applyFont="1" applyFill="1" applyBorder="1" applyAlignment="1" applyProtection="1">
      <alignment horizontal="center" vertical="center" textRotation="90" wrapText="1"/>
    </xf>
    <xf numFmtId="0" fontId="3" fillId="3" borderId="4" xfId="3" applyFont="1" applyFill="1" applyBorder="1" applyAlignment="1" applyProtection="1">
      <alignment horizontal="center"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3" fillId="3" borderId="3" xfId="3" applyFont="1" applyFill="1" applyBorder="1" applyAlignment="1" applyProtection="1">
      <alignment horizontal="center" vertical="center" wrapText="1"/>
    </xf>
    <xf numFmtId="0" fontId="3" fillId="3" borderId="17" xfId="3" applyFont="1" applyFill="1" applyBorder="1" applyAlignment="1" applyProtection="1">
      <alignment horizontal="center" vertical="center" textRotation="90" wrapText="1"/>
    </xf>
    <xf numFmtId="0" fontId="3" fillId="3" borderId="4" xfId="3" applyFont="1" applyFill="1" applyBorder="1" applyAlignment="1" applyProtection="1">
      <alignment horizontal="center" vertical="center" textRotation="90" wrapText="1"/>
    </xf>
    <xf numFmtId="0" fontId="3" fillId="3" borderId="1" xfId="3" applyFont="1" applyFill="1" applyBorder="1" applyAlignment="1" applyProtection="1">
      <alignment horizontal="center" vertical="center" textRotation="90" wrapText="1"/>
    </xf>
    <xf numFmtId="0" fontId="3" fillId="3" borderId="18" xfId="3" applyFont="1" applyFill="1" applyBorder="1" applyAlignment="1" applyProtection="1">
      <alignment horizontal="center" vertical="center" textRotation="90" wrapText="1"/>
    </xf>
    <xf numFmtId="0" fontId="2" fillId="3" borderId="19" xfId="3" applyFont="1" applyFill="1" applyBorder="1" applyAlignment="1" applyProtection="1">
      <alignment horizontal="center"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12" xfId="3" applyFont="1" applyFill="1" applyBorder="1" applyAlignment="1" applyProtection="1">
      <alignment horizontal="center" vertical="center" wrapText="1"/>
    </xf>
    <xf numFmtId="0" fontId="2" fillId="3" borderId="13" xfId="3" applyFont="1" applyFill="1" applyBorder="1" applyAlignment="1" applyProtection="1">
      <alignment horizontal="center" vertical="center" wrapText="1"/>
    </xf>
    <xf numFmtId="0" fontId="2" fillId="3" borderId="20" xfId="3" applyFont="1" applyFill="1" applyBorder="1" applyAlignment="1" applyProtection="1">
      <alignment horizontal="center" vertical="center" wrapText="1"/>
    </xf>
    <xf numFmtId="0" fontId="2" fillId="3" borderId="14" xfId="3" applyFont="1" applyFill="1" applyBorder="1" applyAlignment="1" applyProtection="1">
      <alignment horizontal="center" vertical="center" wrapText="1"/>
    </xf>
    <xf numFmtId="0" fontId="2" fillId="3" borderId="11" xfId="3" applyFont="1" applyFill="1" applyBorder="1" applyAlignment="1" applyProtection="1">
      <alignment horizontal="center" vertical="center" wrapText="1"/>
    </xf>
    <xf numFmtId="0" fontId="2" fillId="3" borderId="21" xfId="3" applyFont="1" applyFill="1" applyBorder="1" applyAlignment="1" applyProtection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" fontId="3" fillId="4" borderId="2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4" fontId="5" fillId="0" borderId="25" xfId="3" applyNumberFormat="1" applyFont="1" applyFill="1" applyBorder="1" applyAlignment="1" applyProtection="1">
      <alignment horizontal="right" vertical="center" wrapText="1"/>
    </xf>
    <xf numFmtId="4" fontId="5" fillId="0" borderId="24" xfId="1" applyNumberFormat="1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3" fillId="4" borderId="2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0" fillId="0" borderId="8" xfId="0" applyNumberFormat="1" applyBorder="1"/>
    <xf numFmtId="4" fontId="0" fillId="0" borderId="28" xfId="1" applyNumberFormat="1" applyFont="1" applyBorder="1" applyAlignment="1">
      <alignment horizontal="right"/>
    </xf>
    <xf numFmtId="2" fontId="6" fillId="3" borderId="27" xfId="4" applyNumberFormat="1" applyFill="1" applyBorder="1"/>
    <xf numFmtId="0" fontId="0" fillId="0" borderId="0" xfId="0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8" fillId="0" borderId="27" xfId="0" applyFont="1" applyBorder="1"/>
    <xf numFmtId="165" fontId="3" fillId="3" borderId="27" xfId="2" applyNumberFormat="1" applyFont="1" applyFill="1" applyBorder="1" applyAlignment="1" applyProtection="1">
      <alignment horizontal="right" vertical="center" wrapText="1"/>
      <protection locked="0"/>
    </xf>
    <xf numFmtId="166" fontId="3" fillId="0" borderId="27" xfId="2" applyNumberFormat="1" applyFont="1" applyBorder="1" applyAlignment="1">
      <alignment horizontal="right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65" fontId="3" fillId="3" borderId="29" xfId="2" applyNumberFormat="1" applyFont="1" applyFill="1" applyBorder="1" applyAlignment="1" applyProtection="1">
      <alignment horizontal="right" vertical="center" wrapText="1"/>
      <protection locked="0"/>
    </xf>
    <xf numFmtId="166" fontId="3" fillId="0" borderId="29" xfId="2" applyNumberFormat="1" applyFont="1" applyBorder="1" applyAlignment="1">
      <alignment horizontal="right" vertical="center" wrapText="1"/>
    </xf>
    <xf numFmtId="165" fontId="3" fillId="0" borderId="30" xfId="2" applyNumberFormat="1" applyFont="1" applyBorder="1" applyAlignment="1">
      <alignment horizontal="right" vertical="center" wrapText="1"/>
    </xf>
    <xf numFmtId="4" fontId="0" fillId="0" borderId="13" xfId="0" applyNumberFormat="1" applyBorder="1"/>
    <xf numFmtId="4" fontId="0" fillId="0" borderId="21" xfId="1" applyNumberFormat="1" applyFont="1" applyBorder="1" applyAlignment="1">
      <alignment horizontal="right"/>
    </xf>
    <xf numFmtId="0" fontId="9" fillId="5" borderId="1" xfId="0" applyFont="1" applyFill="1" applyBorder="1" applyAlignment="1">
      <alignment horizontal="right" vertical="center" wrapText="1"/>
    </xf>
    <xf numFmtId="0" fontId="8" fillId="3" borderId="2" xfId="0" applyFont="1" applyFill="1" applyBorder="1"/>
    <xf numFmtId="0" fontId="8" fillId="3" borderId="3" xfId="0" applyFont="1" applyFill="1" applyBorder="1"/>
    <xf numFmtId="4" fontId="9" fillId="5" borderId="17" xfId="0" applyNumberFormat="1" applyFont="1" applyFill="1" applyBorder="1" applyAlignment="1">
      <alignment horizontal="right" vertical="center" wrapText="1"/>
    </xf>
    <xf numFmtId="4" fontId="9" fillId="5" borderId="31" xfId="0" applyNumberFormat="1" applyFont="1" applyFill="1" applyBorder="1" applyAlignment="1">
      <alignment horizontal="right" vertical="center" wrapText="1"/>
    </xf>
    <xf numFmtId="4" fontId="9" fillId="5" borderId="18" xfId="0" applyNumberFormat="1" applyFont="1" applyFill="1" applyBorder="1" applyAlignment="1">
      <alignment horizontal="right" vertical="center" wrapText="1"/>
    </xf>
    <xf numFmtId="0" fontId="10" fillId="0" borderId="32" xfId="0" applyFont="1" applyBorder="1" applyAlignment="1">
      <alignment horizontal="center" vertical="center" wrapText="1"/>
    </xf>
    <xf numFmtId="4" fontId="0" fillId="0" borderId="18" xfId="1" applyNumberFormat="1" applyFont="1" applyBorder="1" applyAlignment="1">
      <alignment horizontal="right"/>
    </xf>
    <xf numFmtId="0" fontId="9" fillId="5" borderId="11" xfId="0" applyFont="1" applyFill="1" applyBorder="1" applyAlignment="1">
      <alignment horizontal="right" vertical="center" wrapText="1"/>
    </xf>
    <xf numFmtId="0" fontId="8" fillId="3" borderId="12" xfId="0" applyFont="1" applyFill="1" applyBorder="1"/>
    <xf numFmtId="0" fontId="8" fillId="3" borderId="13" xfId="0" applyFont="1" applyFill="1" applyBorder="1"/>
    <xf numFmtId="4" fontId="9" fillId="5" borderId="20" xfId="0" applyNumberFormat="1" applyFont="1" applyFill="1" applyBorder="1" applyAlignment="1">
      <alignment horizontal="right" vertical="center" wrapText="1"/>
    </xf>
    <xf numFmtId="4" fontId="9" fillId="5" borderId="33" xfId="0" applyNumberFormat="1" applyFont="1" applyFill="1" applyBorder="1" applyAlignment="1">
      <alignment horizontal="right" vertical="center" wrapText="1"/>
    </xf>
    <xf numFmtId="4" fontId="9" fillId="5" borderId="21" xfId="0" applyNumberFormat="1" applyFont="1" applyFill="1" applyBorder="1" applyAlignment="1">
      <alignment horizontal="right" vertical="center" wrapText="1"/>
    </xf>
    <xf numFmtId="0" fontId="10" fillId="0" borderId="34" xfId="0" applyFont="1" applyBorder="1" applyAlignment="1">
      <alignment horizontal="center" vertical="center" wrapText="1"/>
    </xf>
    <xf numFmtId="4" fontId="0" fillId="0" borderId="30" xfId="1" applyNumberFormat="1" applyFont="1" applyBorder="1" applyAlignment="1">
      <alignment horizontal="right"/>
    </xf>
    <xf numFmtId="0" fontId="9" fillId="5" borderId="35" xfId="0" applyFont="1" applyFill="1" applyBorder="1" applyAlignment="1">
      <alignment horizontal="right" vertical="center" wrapText="1"/>
    </xf>
    <xf numFmtId="0" fontId="8" fillId="3" borderId="33" xfId="0" applyFont="1" applyFill="1" applyBorder="1"/>
    <xf numFmtId="4" fontId="9" fillId="5" borderId="36" xfId="0" applyNumberFormat="1" applyFont="1" applyFill="1" applyBorder="1" applyAlignment="1">
      <alignment horizontal="right" vertical="center" wrapText="1"/>
    </xf>
    <xf numFmtId="0" fontId="10" fillId="0" borderId="37" xfId="0" applyFont="1" applyBorder="1" applyAlignment="1">
      <alignment horizontal="center" vertical="center" wrapText="1"/>
    </xf>
    <xf numFmtId="4" fontId="0" fillId="0" borderId="38" xfId="0" applyNumberFormat="1" applyBorder="1"/>
    <xf numFmtId="0" fontId="11" fillId="0" borderId="31" xfId="0" applyFont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0" fontId="3" fillId="3" borderId="22" xfId="3" applyFont="1" applyFill="1" applyBorder="1" applyAlignment="1" applyProtection="1">
      <alignment horizontal="center" vertical="center" textRotation="90" wrapText="1"/>
    </xf>
    <xf numFmtId="0" fontId="3" fillId="3" borderId="23" xfId="3" applyFont="1" applyFill="1" applyBorder="1" applyAlignment="1" applyProtection="1">
      <alignment horizontal="center" vertical="center" textRotation="90" wrapText="1"/>
    </xf>
    <xf numFmtId="0" fontId="3" fillId="3" borderId="40" xfId="3" applyFont="1" applyFill="1" applyBorder="1" applyAlignment="1" applyProtection="1">
      <alignment horizontal="center" vertical="center" textRotation="90" wrapText="1"/>
    </xf>
    <xf numFmtId="0" fontId="3" fillId="3" borderId="41" xfId="3" applyFont="1" applyFill="1" applyBorder="1" applyAlignment="1" applyProtection="1">
      <alignment horizontal="center" vertical="center" textRotation="90" wrapText="1"/>
    </xf>
    <xf numFmtId="0" fontId="3" fillId="3" borderId="24" xfId="3" applyFont="1" applyFill="1" applyBorder="1" applyAlignment="1" applyProtection="1">
      <alignment horizontal="center" vertical="center" textRotation="90" wrapText="1"/>
    </xf>
    <xf numFmtId="0" fontId="2" fillId="3" borderId="42" xfId="3" applyFont="1" applyFill="1" applyBorder="1" applyAlignment="1" applyProtection="1">
      <alignment horizontal="center" vertical="center" wrapText="1"/>
    </xf>
    <xf numFmtId="0" fontId="2" fillId="3" borderId="43" xfId="3" applyFont="1" applyFill="1" applyBorder="1" applyAlignment="1" applyProtection="1">
      <alignment horizontal="center" vertical="center" wrapText="1"/>
    </xf>
    <xf numFmtId="0" fontId="2" fillId="3" borderId="39" xfId="3" applyFont="1" applyFill="1" applyBorder="1" applyAlignment="1" applyProtection="1">
      <alignment horizontal="center" vertical="center" wrapText="1"/>
    </xf>
    <xf numFmtId="0" fontId="2" fillId="3" borderId="44" xfId="3" applyFont="1" applyFill="1" applyBorder="1" applyAlignment="1" applyProtection="1">
      <alignment horizontal="center" vertical="center" wrapText="1"/>
    </xf>
    <xf numFmtId="0" fontId="2" fillId="3" borderId="29" xfId="3" applyFont="1" applyFill="1" applyBorder="1" applyAlignment="1" applyProtection="1">
      <alignment horizontal="center" vertical="center" wrapText="1"/>
    </xf>
    <xf numFmtId="0" fontId="2" fillId="3" borderId="43" xfId="3" applyFont="1" applyFill="1" applyBorder="1" applyAlignment="1" applyProtection="1">
      <alignment horizontal="center" vertical="center" wrapText="1"/>
    </xf>
    <xf numFmtId="0" fontId="2" fillId="3" borderId="45" xfId="3" applyFont="1" applyFill="1" applyBorder="1" applyAlignment="1" applyProtection="1">
      <alignment horizontal="center" vertical="center" wrapText="1"/>
    </xf>
    <xf numFmtId="0" fontId="2" fillId="3" borderId="30" xfId="3" applyFont="1" applyFill="1" applyBorder="1" applyAlignment="1" applyProtection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17" xfId="0" applyFont="1" applyBorder="1"/>
    <xf numFmtId="0" fontId="3" fillId="0" borderId="17" xfId="0" applyFont="1" applyBorder="1" applyAlignment="1">
      <alignment horizontal="center" vertical="center" wrapText="1"/>
    </xf>
    <xf numFmtId="165" fontId="3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 wrapText="1"/>
    </xf>
    <xf numFmtId="4" fontId="5" fillId="0" borderId="3" xfId="3" applyNumberFormat="1" applyFont="1" applyFill="1" applyBorder="1" applyAlignment="1" applyProtection="1">
      <alignment horizontal="right" vertical="center" wrapText="1"/>
    </xf>
    <xf numFmtId="4" fontId="5" fillId="0" borderId="18" xfId="1" applyNumberFormat="1" applyFont="1" applyFill="1" applyBorder="1" applyAlignment="1" applyProtection="1">
      <alignment horizontal="right" vertical="center" wrapText="1"/>
    </xf>
    <xf numFmtId="165" fontId="3" fillId="4" borderId="2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8" xfId="2" applyNumberFormat="1" applyFont="1" applyBorder="1" applyAlignment="1">
      <alignment horizontal="right" vertical="center" wrapText="1"/>
    </xf>
    <xf numFmtId="4" fontId="3" fillId="0" borderId="30" xfId="0" applyNumberFormat="1" applyFont="1" applyBorder="1" applyAlignment="1">
      <alignment horizontal="right" vertical="center" wrapText="1"/>
    </xf>
    <xf numFmtId="4" fontId="0" fillId="0" borderId="44" xfId="0" applyNumberFormat="1" applyBorder="1"/>
    <xf numFmtId="0" fontId="9" fillId="5" borderId="2" xfId="0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10" fillId="0" borderId="46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right" vertical="center" wrapText="1"/>
    </xf>
    <xf numFmtId="0" fontId="9" fillId="5" borderId="49" xfId="0" applyFont="1" applyFill="1" applyBorder="1" applyAlignment="1">
      <alignment horizontal="right" vertical="center" wrapText="1"/>
    </xf>
    <xf numFmtId="0" fontId="10" fillId="0" borderId="50" xfId="0" applyFont="1" applyBorder="1" applyAlignment="1">
      <alignment horizontal="center" vertical="center" wrapText="1"/>
    </xf>
    <xf numFmtId="2" fontId="6" fillId="3" borderId="23" xfId="4" applyNumberFormat="1" applyFill="1" applyBorder="1"/>
    <xf numFmtId="4" fontId="3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24" xfId="1" applyNumberFormat="1" applyFont="1" applyBorder="1" applyAlignment="1">
      <alignment horizontal="right"/>
    </xf>
    <xf numFmtId="4" fontId="0" fillId="0" borderId="25" xfId="0" applyNumberFormat="1" applyBorder="1"/>
    <xf numFmtId="0" fontId="3" fillId="0" borderId="9" xfId="0" applyFont="1" applyBorder="1" applyAlignment="1">
      <alignment horizontal="center" vertical="center" wrapText="1"/>
    </xf>
    <xf numFmtId="0" fontId="8" fillId="0" borderId="8" xfId="0" applyFont="1" applyBorder="1"/>
    <xf numFmtId="0" fontId="7" fillId="0" borderId="5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8" fillId="0" borderId="25" xfId="0" applyFont="1" applyBorder="1"/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3" fillId="3" borderId="20" xfId="2" applyNumberFormat="1" applyFont="1" applyFill="1" applyBorder="1" applyAlignment="1" applyProtection="1">
      <alignment horizontal="right" vertical="center" wrapText="1"/>
      <protection locked="0"/>
    </xf>
    <xf numFmtId="166" fontId="3" fillId="0" borderId="20" xfId="2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</cellXfs>
  <cellStyles count="5">
    <cellStyle name="40% - Accent3" xfId="3" builtinId="39"/>
    <cellStyle name="Comma" xfId="1" builtinId="3"/>
    <cellStyle name="Comma [0]" xfId="2" builtinId="6"/>
    <cellStyle name="Normal" xfId="0" builtinId="0"/>
    <cellStyle name="Normal 2" xfId="4" xr:uid="{C8E32BF7-8F94-4F84-9807-5DE18CC436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050B-7143-45F1-B93D-B944CF9268BB}">
  <sheetPr>
    <pageSetUpPr fitToPage="1"/>
  </sheetPr>
  <dimension ref="A1:P36"/>
  <sheetViews>
    <sheetView tabSelected="1" topLeftCell="A6" zoomScaleNormal="100" workbookViewId="0">
      <selection activeCell="A8" sqref="A8: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6" ht="15" customHeight="1" x14ac:dyDescent="0.25">
      <c r="A10" s="35">
        <v>1</v>
      </c>
      <c r="B10" s="36" t="s">
        <v>16</v>
      </c>
      <c r="C10" s="36"/>
      <c r="D10" s="37" t="s">
        <v>17</v>
      </c>
      <c r="E10" s="38">
        <v>4.8</v>
      </c>
      <c r="F10" s="39">
        <v>16966.59</v>
      </c>
      <c r="G10" s="40">
        <f t="shared" ref="G10:G30" si="0">F10*E10</f>
        <v>81439.631999999998</v>
      </c>
      <c r="H10" s="41"/>
      <c r="I10" s="42"/>
      <c r="J10" s="43"/>
      <c r="K10" s="43"/>
      <c r="L10" s="43"/>
      <c r="M10" s="43"/>
      <c r="N10" s="43"/>
      <c r="O10" s="43"/>
      <c r="P10" s="43"/>
    </row>
    <row r="11" spans="1:16" x14ac:dyDescent="0.25">
      <c r="A11" s="44">
        <v>2</v>
      </c>
      <c r="B11" s="45"/>
      <c r="C11" s="45"/>
      <c r="D11" s="46" t="s">
        <v>18</v>
      </c>
      <c r="E11" s="47">
        <v>14.4</v>
      </c>
      <c r="F11" s="48">
        <v>9550.75</v>
      </c>
      <c r="G11" s="49">
        <f t="shared" si="0"/>
        <v>137530.80000000002</v>
      </c>
      <c r="H11" s="50"/>
      <c r="I11" s="51"/>
    </row>
    <row r="12" spans="1:16" x14ac:dyDescent="0.25">
      <c r="A12" s="44">
        <v>3</v>
      </c>
      <c r="B12" s="45"/>
      <c r="C12" s="45"/>
      <c r="D12" s="46" t="s">
        <v>19</v>
      </c>
      <c r="E12" s="52">
        <v>38.409999999999997</v>
      </c>
      <c r="F12" s="48">
        <v>5120.5</v>
      </c>
      <c r="G12" s="49">
        <f t="shared" si="0"/>
        <v>196678.40499999997</v>
      </c>
      <c r="H12" s="50"/>
      <c r="I12" s="51"/>
    </row>
    <row r="13" spans="1:16" x14ac:dyDescent="0.25">
      <c r="A13" s="44">
        <v>4</v>
      </c>
      <c r="B13" s="45"/>
      <c r="C13" s="45"/>
      <c r="D13" s="46" t="s">
        <v>20</v>
      </c>
      <c r="E13" s="52">
        <v>43.21</v>
      </c>
      <c r="F13" s="48">
        <v>3850</v>
      </c>
      <c r="G13" s="49">
        <f t="shared" si="0"/>
        <v>166358.5</v>
      </c>
      <c r="H13" s="50"/>
      <c r="I13" s="51"/>
      <c r="O13" s="53"/>
      <c r="P13" s="53"/>
    </row>
    <row r="14" spans="1:16" x14ac:dyDescent="0.25">
      <c r="A14" s="44">
        <v>5</v>
      </c>
      <c r="B14" s="45"/>
      <c r="C14" s="45"/>
      <c r="D14" s="46" t="s">
        <v>21</v>
      </c>
      <c r="E14" s="52">
        <v>52.81</v>
      </c>
      <c r="F14" s="48">
        <v>3000</v>
      </c>
      <c r="G14" s="49">
        <f t="shared" si="0"/>
        <v>158430</v>
      </c>
      <c r="H14" s="50"/>
      <c r="I14" s="51"/>
      <c r="O14" s="53"/>
      <c r="P14" s="53"/>
    </row>
    <row r="15" spans="1:16" x14ac:dyDescent="0.25">
      <c r="A15" s="44">
        <v>6</v>
      </c>
      <c r="B15" s="45"/>
      <c r="C15" s="45"/>
      <c r="D15" s="46" t="s">
        <v>22</v>
      </c>
      <c r="E15" s="47">
        <v>0</v>
      </c>
      <c r="F15" s="48">
        <v>2747.25</v>
      </c>
      <c r="G15" s="49">
        <f t="shared" si="0"/>
        <v>0</v>
      </c>
      <c r="H15" s="50"/>
      <c r="I15" s="51"/>
    </row>
    <row r="16" spans="1:16" x14ac:dyDescent="0.25">
      <c r="A16" s="44">
        <v>7</v>
      </c>
      <c r="B16" s="45"/>
      <c r="C16" s="45"/>
      <c r="D16" s="46" t="s">
        <v>23</v>
      </c>
      <c r="E16" s="47">
        <v>0</v>
      </c>
      <c r="F16" s="48">
        <v>2600</v>
      </c>
      <c r="G16" s="49">
        <f t="shared" si="0"/>
        <v>0</v>
      </c>
      <c r="H16" s="50"/>
      <c r="I16" s="51"/>
    </row>
    <row r="17" spans="1:16" x14ac:dyDescent="0.25">
      <c r="A17" s="44">
        <v>8</v>
      </c>
      <c r="B17" s="45" t="s">
        <v>24</v>
      </c>
      <c r="C17" s="45"/>
      <c r="D17" s="46" t="s">
        <v>17</v>
      </c>
      <c r="E17" s="47">
        <v>0</v>
      </c>
      <c r="F17" s="48">
        <v>9464.59</v>
      </c>
      <c r="G17" s="49">
        <f t="shared" si="0"/>
        <v>0</v>
      </c>
      <c r="H17" s="50"/>
      <c r="I17" s="51"/>
    </row>
    <row r="18" spans="1:16" ht="15" customHeight="1" x14ac:dyDescent="0.25">
      <c r="A18" s="44">
        <v>9</v>
      </c>
      <c r="B18" s="45"/>
      <c r="C18" s="45"/>
      <c r="D18" s="46" t="s">
        <v>18</v>
      </c>
      <c r="E18" s="47">
        <v>0</v>
      </c>
      <c r="F18" s="48">
        <v>6534</v>
      </c>
      <c r="G18" s="49">
        <f t="shared" si="0"/>
        <v>0</v>
      </c>
      <c r="H18" s="50"/>
      <c r="I18" s="51"/>
    </row>
    <row r="19" spans="1:16" ht="15" customHeight="1" x14ac:dyDescent="0.25">
      <c r="A19" s="44">
        <v>10</v>
      </c>
      <c r="B19" s="45"/>
      <c r="C19" s="45"/>
      <c r="D19" s="46" t="s">
        <v>19</v>
      </c>
      <c r="E19" s="52">
        <v>32.57</v>
      </c>
      <c r="F19" s="48">
        <v>5072.84</v>
      </c>
      <c r="G19" s="49">
        <f t="shared" si="0"/>
        <v>165222.3988</v>
      </c>
      <c r="H19" s="50"/>
      <c r="I19" s="51"/>
    </row>
    <row r="20" spans="1:16" ht="15" customHeight="1" x14ac:dyDescent="0.25">
      <c r="A20" s="44">
        <v>11</v>
      </c>
      <c r="B20" s="45"/>
      <c r="C20" s="45"/>
      <c r="D20" s="46" t="s">
        <v>20</v>
      </c>
      <c r="E20" s="52">
        <v>39.81</v>
      </c>
      <c r="F20" s="48">
        <v>3695.09</v>
      </c>
      <c r="G20" s="49">
        <f t="shared" si="0"/>
        <v>147101.53290000002</v>
      </c>
      <c r="H20" s="50"/>
      <c r="I20" s="51"/>
      <c r="N20" s="53"/>
    </row>
    <row r="21" spans="1:16" ht="15" customHeight="1" x14ac:dyDescent="0.25">
      <c r="A21" s="44">
        <v>12</v>
      </c>
      <c r="B21" s="45" t="s">
        <v>25</v>
      </c>
      <c r="C21" s="45"/>
      <c r="D21" s="46" t="s">
        <v>17</v>
      </c>
      <c r="E21" s="47">
        <v>2.59</v>
      </c>
      <c r="F21" s="48">
        <v>11756.25</v>
      </c>
      <c r="G21" s="49">
        <f t="shared" si="0"/>
        <v>30448.6875</v>
      </c>
      <c r="H21" s="50"/>
      <c r="I21" s="51"/>
    </row>
    <row r="22" spans="1:16" ht="15" customHeight="1" x14ac:dyDescent="0.25">
      <c r="A22" s="44">
        <v>13</v>
      </c>
      <c r="B22" s="45"/>
      <c r="C22" s="45"/>
      <c r="D22" s="46" t="s">
        <v>18</v>
      </c>
      <c r="E22" s="47">
        <v>7.77</v>
      </c>
      <c r="F22" s="48">
        <v>8143.66</v>
      </c>
      <c r="G22" s="49">
        <f t="shared" si="0"/>
        <v>63276.238199999993</v>
      </c>
      <c r="H22" s="50"/>
      <c r="I22" s="51"/>
    </row>
    <row r="23" spans="1:16" ht="15.75" customHeight="1" x14ac:dyDescent="0.25">
      <c r="A23" s="44">
        <v>14</v>
      </c>
      <c r="B23" s="45"/>
      <c r="C23" s="45"/>
      <c r="D23" s="46" t="s">
        <v>19</v>
      </c>
      <c r="E23" s="52">
        <v>41.46</v>
      </c>
      <c r="F23" s="48">
        <v>5289.16</v>
      </c>
      <c r="G23" s="49">
        <f t="shared" si="0"/>
        <v>219288.5736</v>
      </c>
      <c r="H23" s="50"/>
      <c r="I23" s="51"/>
    </row>
    <row r="24" spans="1:16" x14ac:dyDescent="0.25">
      <c r="A24" s="44">
        <v>15</v>
      </c>
      <c r="B24" s="45"/>
      <c r="C24" s="45"/>
      <c r="D24" s="46" t="s">
        <v>20</v>
      </c>
      <c r="E24" s="52">
        <v>51.82</v>
      </c>
      <c r="F24" s="48">
        <v>3776.66</v>
      </c>
      <c r="G24" s="49">
        <f t="shared" si="0"/>
        <v>195706.52119999999</v>
      </c>
      <c r="H24" s="50"/>
      <c r="I24" s="51"/>
      <c r="O24" s="53"/>
      <c r="P24" s="53"/>
    </row>
    <row r="25" spans="1:16" ht="15" customHeight="1" x14ac:dyDescent="0.25">
      <c r="A25" s="44">
        <v>16</v>
      </c>
      <c r="B25" s="54" t="s">
        <v>26</v>
      </c>
      <c r="C25" s="45" t="s">
        <v>27</v>
      </c>
      <c r="D25" s="55"/>
      <c r="E25" s="47">
        <v>326.83</v>
      </c>
      <c r="F25" s="48">
        <v>2480</v>
      </c>
      <c r="G25" s="49">
        <f t="shared" si="0"/>
        <v>810538.39999999991</v>
      </c>
      <c r="H25" s="50"/>
      <c r="I25" s="51"/>
      <c r="O25" s="53"/>
      <c r="P25" s="53"/>
    </row>
    <row r="26" spans="1:16" ht="15" customHeight="1" x14ac:dyDescent="0.25">
      <c r="A26" s="44">
        <v>17</v>
      </c>
      <c r="B26" s="54"/>
      <c r="C26" s="45" t="s">
        <v>28</v>
      </c>
      <c r="D26" s="55"/>
      <c r="E26" s="47">
        <v>0</v>
      </c>
      <c r="F26" s="48">
        <v>1965.21</v>
      </c>
      <c r="G26" s="49">
        <f t="shared" si="0"/>
        <v>0</v>
      </c>
      <c r="H26" s="50"/>
      <c r="I26" s="51"/>
      <c r="N26" s="53"/>
    </row>
    <row r="27" spans="1:16" ht="15" customHeight="1" x14ac:dyDescent="0.25">
      <c r="A27" s="44">
        <v>18</v>
      </c>
      <c r="B27" s="54"/>
      <c r="C27" s="45" t="s">
        <v>29</v>
      </c>
      <c r="D27" s="45"/>
      <c r="E27" s="56">
        <v>0</v>
      </c>
      <c r="F27" s="57">
        <v>1755.58</v>
      </c>
      <c r="G27" s="49">
        <f t="shared" si="0"/>
        <v>0</v>
      </c>
      <c r="H27" s="50"/>
      <c r="I27" s="51"/>
    </row>
    <row r="28" spans="1:16" ht="15" customHeight="1" x14ac:dyDescent="0.25">
      <c r="A28" s="44">
        <v>19</v>
      </c>
      <c r="B28" s="54" t="s">
        <v>30</v>
      </c>
      <c r="C28" s="45" t="s">
        <v>27</v>
      </c>
      <c r="D28" s="55"/>
      <c r="E28" s="47">
        <v>198.03</v>
      </c>
      <c r="F28" s="48">
        <v>1570</v>
      </c>
      <c r="G28" s="49">
        <f t="shared" si="0"/>
        <v>310907.09999999998</v>
      </c>
      <c r="H28" s="50"/>
      <c r="I28" s="51"/>
    </row>
    <row r="29" spans="1:16" x14ac:dyDescent="0.25">
      <c r="A29" s="44">
        <v>20</v>
      </c>
      <c r="B29" s="54"/>
      <c r="C29" s="45" t="s">
        <v>28</v>
      </c>
      <c r="D29" s="55"/>
      <c r="E29" s="47">
        <v>0</v>
      </c>
      <c r="F29" s="48">
        <v>1177.23</v>
      </c>
      <c r="G29" s="49">
        <f t="shared" si="0"/>
        <v>0</v>
      </c>
      <c r="H29" s="50"/>
      <c r="I29" s="51"/>
    </row>
    <row r="30" spans="1:16" ht="15.75" customHeight="1" thickBot="1" x14ac:dyDescent="0.3">
      <c r="A30" s="44">
        <v>21</v>
      </c>
      <c r="B30" s="58"/>
      <c r="C30" s="59" t="s">
        <v>29</v>
      </c>
      <c r="D30" s="59"/>
      <c r="E30" s="60">
        <v>0</v>
      </c>
      <c r="F30" s="61">
        <v>928.16</v>
      </c>
      <c r="G30" s="62">
        <f t="shared" si="0"/>
        <v>0</v>
      </c>
      <c r="H30" s="63"/>
      <c r="I30" s="64"/>
      <c r="O30" s="53"/>
      <c r="P30" s="53"/>
    </row>
    <row r="31" spans="1:16" ht="15" customHeight="1" x14ac:dyDescent="0.25">
      <c r="A31" s="65" t="s">
        <v>31</v>
      </c>
      <c r="B31" s="66"/>
      <c r="C31" s="66"/>
      <c r="D31" s="67"/>
      <c r="E31" s="68">
        <f>SUM(E10:E24)</f>
        <v>329.65</v>
      </c>
      <c r="F31" s="69"/>
      <c r="G31" s="70">
        <f>SUM(G10:G24)</f>
        <v>1561481.2892000002</v>
      </c>
      <c r="H31" s="71" t="s">
        <v>32</v>
      </c>
      <c r="I31" s="72"/>
      <c r="O31" s="53"/>
      <c r="P31" s="53"/>
    </row>
    <row r="32" spans="1:16" ht="15" customHeight="1" thickBot="1" x14ac:dyDescent="0.3">
      <c r="A32" s="73" t="s">
        <v>33</v>
      </c>
      <c r="B32" s="74"/>
      <c r="C32" s="74"/>
      <c r="D32" s="75"/>
      <c r="E32" s="76">
        <f>SUM(E25:E30)</f>
        <v>524.86</v>
      </c>
      <c r="F32" s="77"/>
      <c r="G32" s="78">
        <f>SUM(G25:G30)</f>
        <v>1121445.5</v>
      </c>
      <c r="H32" s="79"/>
      <c r="I32" s="80"/>
    </row>
    <row r="33" spans="1:9" ht="15" customHeight="1" thickBot="1" x14ac:dyDescent="0.3">
      <c r="A33" s="81" t="s">
        <v>34</v>
      </c>
      <c r="B33" s="82"/>
      <c r="C33" s="82"/>
      <c r="D33" s="82"/>
      <c r="E33" s="77">
        <f>SUM(E31:E32)</f>
        <v>854.51</v>
      </c>
      <c r="F33" s="77"/>
      <c r="G33" s="83">
        <f>SUM(G31:G32)</f>
        <v>2682926.7892000005</v>
      </c>
      <c r="H33" s="84"/>
      <c r="I33" s="85"/>
    </row>
    <row r="34" spans="1:9" ht="27.75" customHeight="1" x14ac:dyDescent="0.25">
      <c r="A34" s="86" t="s">
        <v>35</v>
      </c>
      <c r="B34" s="86"/>
      <c r="C34" s="86"/>
      <c r="D34" s="86"/>
      <c r="E34" s="86"/>
      <c r="F34" s="86"/>
      <c r="G34" s="86"/>
      <c r="H34" s="86"/>
      <c r="I34" s="86"/>
    </row>
    <row r="36" spans="1:9" x14ac:dyDescent="0.25">
      <c r="F36" s="87" t="s">
        <v>36</v>
      </c>
      <c r="G36" s="87"/>
      <c r="H36" s="87"/>
      <c r="I36" s="87"/>
    </row>
  </sheetData>
  <mergeCells count="33">
    <mergeCell ref="A31:D31"/>
    <mergeCell ref="H31:H33"/>
    <mergeCell ref="A32:D32"/>
    <mergeCell ref="A33:D33"/>
    <mergeCell ref="A34:I34"/>
    <mergeCell ref="F36:I36"/>
    <mergeCell ref="B21:C24"/>
    <mergeCell ref="B25:B27"/>
    <mergeCell ref="C25:D25"/>
    <mergeCell ref="C26:D26"/>
    <mergeCell ref="C27:D27"/>
    <mergeCell ref="B28:B30"/>
    <mergeCell ref="C28:D28"/>
    <mergeCell ref="C29:D29"/>
    <mergeCell ref="C30:D30"/>
    <mergeCell ref="A7:D7"/>
    <mergeCell ref="E7:I7"/>
    <mergeCell ref="B8:D8"/>
    <mergeCell ref="B9:D9"/>
    <mergeCell ref="B10:C16"/>
    <mergeCell ref="B17:C20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12-26
</oddHead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18C6-0F9B-4747-8753-CA3471CAC75D}">
  <sheetPr>
    <pageSetUpPr fitToPage="1"/>
  </sheetPr>
  <dimension ref="A1:P38"/>
  <sheetViews>
    <sheetView topLeftCell="A9" zoomScaleNormal="100" workbookViewId="0">
      <selection activeCell="A8" sqref="A8: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88" t="s">
        <v>7</v>
      </c>
      <c r="B8" s="20" t="s">
        <v>8</v>
      </c>
      <c r="C8" s="21"/>
      <c r="D8" s="22"/>
      <c r="E8" s="89" t="s">
        <v>9</v>
      </c>
      <c r="F8" s="89" t="s">
        <v>10</v>
      </c>
      <c r="G8" s="90" t="s">
        <v>11</v>
      </c>
      <c r="H8" s="91" t="s">
        <v>12</v>
      </c>
      <c r="I8" s="92" t="s">
        <v>13</v>
      </c>
    </row>
    <row r="9" spans="1:16" ht="15.75" thickBot="1" x14ac:dyDescent="0.3">
      <c r="A9" s="93">
        <v>1</v>
      </c>
      <c r="B9" s="94">
        <v>2</v>
      </c>
      <c r="C9" s="95"/>
      <c r="D9" s="96"/>
      <c r="E9" s="97">
        <v>3</v>
      </c>
      <c r="F9" s="97">
        <v>4</v>
      </c>
      <c r="G9" s="98" t="s">
        <v>14</v>
      </c>
      <c r="H9" s="99">
        <v>6</v>
      </c>
      <c r="I9" s="100" t="s">
        <v>15</v>
      </c>
    </row>
    <row r="10" spans="1:16" ht="15" customHeight="1" x14ac:dyDescent="0.25">
      <c r="A10" s="101">
        <v>1</v>
      </c>
      <c r="B10" s="102" t="s">
        <v>37</v>
      </c>
      <c r="C10" s="102"/>
      <c r="D10" s="104" t="s">
        <v>38</v>
      </c>
      <c r="E10" s="124">
        <v>0</v>
      </c>
      <c r="F10" s="106">
        <v>21967.91</v>
      </c>
      <c r="G10" s="107">
        <f>F10*E10</f>
        <v>0</v>
      </c>
      <c r="H10" s="108"/>
      <c r="I10" s="109"/>
      <c r="J10" s="43"/>
      <c r="K10" s="43"/>
      <c r="L10" s="43"/>
      <c r="M10" s="43"/>
      <c r="N10" s="43"/>
      <c r="O10" s="43"/>
      <c r="P10" s="43"/>
    </row>
    <row r="11" spans="1:16" x14ac:dyDescent="0.25">
      <c r="A11" s="44">
        <v>2</v>
      </c>
      <c r="B11" s="45"/>
      <c r="C11" s="45"/>
      <c r="D11" s="46" t="s">
        <v>39</v>
      </c>
      <c r="E11" s="47">
        <v>0</v>
      </c>
      <c r="F11" s="48">
        <v>13321</v>
      </c>
      <c r="G11" s="49">
        <f t="shared" ref="G11:G32" si="0">F11*E11</f>
        <v>0</v>
      </c>
      <c r="H11" s="50"/>
      <c r="I11" s="51"/>
    </row>
    <row r="12" spans="1:16" x14ac:dyDescent="0.25">
      <c r="A12" s="44">
        <v>3</v>
      </c>
      <c r="B12" s="45"/>
      <c r="C12" s="45"/>
      <c r="D12" s="46" t="s">
        <v>19</v>
      </c>
      <c r="E12" s="47">
        <v>8.43</v>
      </c>
      <c r="F12" s="48">
        <v>11341.91</v>
      </c>
      <c r="G12" s="49">
        <f t="shared" si="0"/>
        <v>95612.301299999992</v>
      </c>
      <c r="H12" s="50"/>
      <c r="I12" s="51"/>
    </row>
    <row r="13" spans="1:16" x14ac:dyDescent="0.25">
      <c r="A13" s="44">
        <v>4</v>
      </c>
      <c r="B13" s="45"/>
      <c r="C13" s="45"/>
      <c r="D13" s="46" t="s">
        <v>20</v>
      </c>
      <c r="E13" s="47">
        <v>12.64</v>
      </c>
      <c r="F13" s="48">
        <v>7531.34</v>
      </c>
      <c r="G13" s="49">
        <f t="shared" si="0"/>
        <v>95196.137600000002</v>
      </c>
      <c r="H13" s="50"/>
      <c r="I13" s="51"/>
      <c r="O13" s="53"/>
      <c r="P13" s="53"/>
    </row>
    <row r="14" spans="1:16" x14ac:dyDescent="0.25">
      <c r="A14" s="44">
        <v>5</v>
      </c>
      <c r="B14" s="45"/>
      <c r="C14" s="45"/>
      <c r="D14" s="46" t="s">
        <v>21</v>
      </c>
      <c r="E14" s="47">
        <v>16.86</v>
      </c>
      <c r="F14" s="48">
        <v>4495.34</v>
      </c>
      <c r="G14" s="49">
        <f t="shared" si="0"/>
        <v>75791.432400000005</v>
      </c>
      <c r="H14" s="50"/>
      <c r="I14" s="51"/>
      <c r="O14" s="53"/>
      <c r="P14" s="53"/>
    </row>
    <row r="15" spans="1:16" x14ac:dyDescent="0.25">
      <c r="A15" s="44">
        <v>6</v>
      </c>
      <c r="B15" s="45"/>
      <c r="C15" s="45"/>
      <c r="D15" s="46" t="s">
        <v>23</v>
      </c>
      <c r="E15" s="47">
        <v>0</v>
      </c>
      <c r="F15" s="48">
        <v>2900</v>
      </c>
      <c r="G15" s="49">
        <f t="shared" si="0"/>
        <v>0</v>
      </c>
      <c r="H15" s="50"/>
      <c r="I15" s="51"/>
    </row>
    <row r="16" spans="1:16" x14ac:dyDescent="0.25">
      <c r="A16" s="44">
        <v>7</v>
      </c>
      <c r="B16" s="45"/>
      <c r="C16" s="45"/>
      <c r="D16" s="46" t="s">
        <v>22</v>
      </c>
      <c r="E16" s="47">
        <v>0</v>
      </c>
      <c r="F16" s="48">
        <v>2747.25</v>
      </c>
      <c r="G16" s="49">
        <f t="shared" si="0"/>
        <v>0</v>
      </c>
      <c r="H16" s="50"/>
      <c r="I16" s="51"/>
    </row>
    <row r="17" spans="1:16" ht="15" customHeight="1" x14ac:dyDescent="0.25">
      <c r="A17" s="44">
        <v>8</v>
      </c>
      <c r="B17" s="133" t="s">
        <v>16</v>
      </c>
      <c r="C17" s="134"/>
      <c r="D17" s="46" t="s">
        <v>17</v>
      </c>
      <c r="E17" s="47">
        <v>0</v>
      </c>
      <c r="F17" s="48">
        <v>16966.59</v>
      </c>
      <c r="G17" s="49">
        <f t="shared" si="0"/>
        <v>0</v>
      </c>
      <c r="H17" s="50"/>
      <c r="I17" s="51"/>
    </row>
    <row r="18" spans="1:16" ht="15" customHeight="1" x14ac:dyDescent="0.25">
      <c r="A18" s="44">
        <v>9</v>
      </c>
      <c r="B18" s="135"/>
      <c r="C18" s="136"/>
      <c r="D18" s="46" t="s">
        <v>18</v>
      </c>
      <c r="E18" s="47">
        <v>0</v>
      </c>
      <c r="F18" s="48">
        <v>9550.75</v>
      </c>
      <c r="G18" s="49">
        <f t="shared" si="0"/>
        <v>0</v>
      </c>
      <c r="H18" s="50"/>
      <c r="I18" s="51"/>
    </row>
    <row r="19" spans="1:16" ht="15" customHeight="1" x14ac:dyDescent="0.25">
      <c r="A19" s="44">
        <v>10</v>
      </c>
      <c r="B19" s="135"/>
      <c r="C19" s="136"/>
      <c r="D19" s="46" t="s">
        <v>19</v>
      </c>
      <c r="E19" s="47">
        <v>4.0599999999999996</v>
      </c>
      <c r="F19" s="48">
        <v>5120.5</v>
      </c>
      <c r="G19" s="49">
        <f t="shared" si="0"/>
        <v>20789.23</v>
      </c>
      <c r="H19" s="50"/>
      <c r="I19" s="51"/>
      <c r="N19" s="53"/>
    </row>
    <row r="20" spans="1:16" ht="15" customHeight="1" x14ac:dyDescent="0.25">
      <c r="A20" s="44">
        <v>11</v>
      </c>
      <c r="B20" s="135"/>
      <c r="C20" s="136"/>
      <c r="D20" s="46" t="s">
        <v>20</v>
      </c>
      <c r="E20" s="47">
        <v>4.0599999999999996</v>
      </c>
      <c r="F20" s="48">
        <v>3850</v>
      </c>
      <c r="G20" s="49">
        <f t="shared" si="0"/>
        <v>15630.999999999998</v>
      </c>
      <c r="H20" s="50"/>
      <c r="I20" s="51"/>
    </row>
    <row r="21" spans="1:16" ht="15" customHeight="1" x14ac:dyDescent="0.25">
      <c r="A21" s="44">
        <v>12</v>
      </c>
      <c r="B21" s="135"/>
      <c r="C21" s="136"/>
      <c r="D21" s="46" t="s">
        <v>21</v>
      </c>
      <c r="E21" s="47">
        <v>4.82</v>
      </c>
      <c r="F21" s="48">
        <v>3000</v>
      </c>
      <c r="G21" s="49">
        <f t="shared" si="0"/>
        <v>14460</v>
      </c>
      <c r="H21" s="50"/>
      <c r="I21" s="51"/>
    </row>
    <row r="22" spans="1:16" ht="15.75" customHeight="1" x14ac:dyDescent="0.25">
      <c r="A22" s="44">
        <v>13</v>
      </c>
      <c r="B22" s="135"/>
      <c r="C22" s="136"/>
      <c r="D22" s="46" t="s">
        <v>22</v>
      </c>
      <c r="E22" s="47">
        <v>0</v>
      </c>
      <c r="F22" s="48">
        <v>2747.25</v>
      </c>
      <c r="G22" s="49">
        <f t="shared" si="0"/>
        <v>0</v>
      </c>
      <c r="H22" s="50"/>
      <c r="I22" s="51"/>
    </row>
    <row r="23" spans="1:16" x14ac:dyDescent="0.25">
      <c r="A23" s="44">
        <v>14</v>
      </c>
      <c r="B23" s="131"/>
      <c r="C23" s="137"/>
      <c r="D23" s="46" t="s">
        <v>23</v>
      </c>
      <c r="E23" s="47">
        <v>0</v>
      </c>
      <c r="F23" s="48">
        <v>2600</v>
      </c>
      <c r="G23" s="49">
        <f t="shared" si="0"/>
        <v>0</v>
      </c>
      <c r="H23" s="50"/>
      <c r="I23" s="51"/>
      <c r="O23" s="53"/>
      <c r="P23" s="53"/>
    </row>
    <row r="24" spans="1:16" ht="15" customHeight="1" x14ac:dyDescent="0.25">
      <c r="A24" s="44">
        <v>15</v>
      </c>
      <c r="B24" s="133" t="s">
        <v>41</v>
      </c>
      <c r="C24" s="134"/>
      <c r="D24" s="46" t="s">
        <v>17</v>
      </c>
      <c r="E24" s="110">
        <v>0</v>
      </c>
      <c r="F24" s="48">
        <v>5335</v>
      </c>
      <c r="G24" s="49">
        <f t="shared" si="0"/>
        <v>0</v>
      </c>
      <c r="H24" s="50"/>
      <c r="I24" s="51"/>
      <c r="O24" s="53"/>
      <c r="P24" s="53"/>
    </row>
    <row r="25" spans="1:16" ht="15" customHeight="1" x14ac:dyDescent="0.25">
      <c r="A25" s="44">
        <v>16</v>
      </c>
      <c r="B25" s="135"/>
      <c r="C25" s="136"/>
      <c r="D25" s="46" t="s">
        <v>19</v>
      </c>
      <c r="E25" s="47">
        <v>0</v>
      </c>
      <c r="F25" s="48">
        <v>3778.5</v>
      </c>
      <c r="G25" s="49">
        <f t="shared" si="0"/>
        <v>0</v>
      </c>
      <c r="H25" s="50"/>
      <c r="I25" s="51"/>
      <c r="N25" s="53"/>
    </row>
    <row r="26" spans="1:16" x14ac:dyDescent="0.25">
      <c r="A26" s="44">
        <v>17</v>
      </c>
      <c r="B26" s="131"/>
      <c r="C26" s="137"/>
      <c r="D26" s="46" t="s">
        <v>20</v>
      </c>
      <c r="E26" s="47">
        <v>7.76</v>
      </c>
      <c r="F26" s="48">
        <v>2390.66</v>
      </c>
      <c r="G26" s="49">
        <f t="shared" si="0"/>
        <v>18551.5216</v>
      </c>
      <c r="H26" s="50"/>
      <c r="I26" s="51"/>
    </row>
    <row r="27" spans="1:16" ht="15" customHeight="1" x14ac:dyDescent="0.25">
      <c r="A27" s="44">
        <v>18</v>
      </c>
      <c r="B27" s="58" t="s">
        <v>26</v>
      </c>
      <c r="C27" s="127" t="s">
        <v>27</v>
      </c>
      <c r="D27" s="128"/>
      <c r="E27" s="47">
        <v>692.71</v>
      </c>
      <c r="F27" s="48">
        <v>2480</v>
      </c>
      <c r="G27" s="49">
        <f t="shared" si="0"/>
        <v>1717920.8</v>
      </c>
      <c r="H27" s="50"/>
      <c r="I27" s="51"/>
    </row>
    <row r="28" spans="1:16" x14ac:dyDescent="0.25">
      <c r="A28" s="44">
        <v>19</v>
      </c>
      <c r="B28" s="129"/>
      <c r="C28" s="127" t="s">
        <v>28</v>
      </c>
      <c r="D28" s="128"/>
      <c r="E28" s="47">
        <v>0</v>
      </c>
      <c r="F28" s="48">
        <v>1965.21</v>
      </c>
      <c r="G28" s="49">
        <f t="shared" si="0"/>
        <v>0</v>
      </c>
      <c r="H28" s="50"/>
      <c r="I28" s="51"/>
    </row>
    <row r="29" spans="1:16" ht="15" customHeight="1" x14ac:dyDescent="0.25">
      <c r="A29" s="44">
        <v>20</v>
      </c>
      <c r="B29" s="130"/>
      <c r="C29" s="45" t="s">
        <v>29</v>
      </c>
      <c r="D29" s="45"/>
      <c r="E29" s="56">
        <v>0</v>
      </c>
      <c r="F29" s="57">
        <v>1755.58</v>
      </c>
      <c r="G29" s="111">
        <f t="shared" si="0"/>
        <v>0</v>
      </c>
      <c r="H29" s="50"/>
      <c r="I29" s="51"/>
      <c r="O29" s="53"/>
      <c r="P29" s="53"/>
    </row>
    <row r="30" spans="1:16" ht="15" customHeight="1" x14ac:dyDescent="0.25">
      <c r="A30" s="44">
        <v>21</v>
      </c>
      <c r="B30" s="54" t="s">
        <v>30</v>
      </c>
      <c r="C30" s="45" t="s">
        <v>27</v>
      </c>
      <c r="D30" s="55"/>
      <c r="E30" s="47">
        <v>28.19</v>
      </c>
      <c r="F30" s="48">
        <v>1570</v>
      </c>
      <c r="G30" s="49">
        <f t="shared" si="0"/>
        <v>44258.3</v>
      </c>
      <c r="H30" s="50"/>
      <c r="I30" s="51"/>
      <c r="O30" s="53"/>
      <c r="P30" s="53"/>
    </row>
    <row r="31" spans="1:16" ht="15" customHeight="1" x14ac:dyDescent="0.25">
      <c r="A31" s="44">
        <v>22</v>
      </c>
      <c r="B31" s="54"/>
      <c r="C31" s="45" t="s">
        <v>28</v>
      </c>
      <c r="D31" s="55"/>
      <c r="E31" s="47">
        <v>0</v>
      </c>
      <c r="F31" s="48">
        <v>1177.23</v>
      </c>
      <c r="G31" s="49">
        <f t="shared" si="0"/>
        <v>0</v>
      </c>
      <c r="H31" s="50"/>
      <c r="I31" s="51"/>
    </row>
    <row r="32" spans="1:16" ht="15" customHeight="1" thickBot="1" x14ac:dyDescent="0.3">
      <c r="A32" s="44">
        <v>23</v>
      </c>
      <c r="B32" s="58"/>
      <c r="C32" s="138" t="s">
        <v>29</v>
      </c>
      <c r="D32" s="138"/>
      <c r="E32" s="139">
        <v>0</v>
      </c>
      <c r="F32" s="140">
        <v>928.16</v>
      </c>
      <c r="G32" s="141">
        <f t="shared" si="0"/>
        <v>0</v>
      </c>
      <c r="H32" s="63"/>
      <c r="I32" s="64"/>
    </row>
    <row r="33" spans="1:9" ht="15" customHeight="1" x14ac:dyDescent="0.25">
      <c r="A33" s="65" t="s">
        <v>31</v>
      </c>
      <c r="B33" s="66"/>
      <c r="C33" s="66"/>
      <c r="D33" s="67"/>
      <c r="E33" s="68">
        <f>SUM(E10:E26)</f>
        <v>58.63</v>
      </c>
      <c r="F33" s="69"/>
      <c r="G33" s="70">
        <f>SUM(G10:G26)</f>
        <v>336031.62289999996</v>
      </c>
      <c r="H33" s="116" t="s">
        <v>32</v>
      </c>
      <c r="I33" s="72"/>
    </row>
    <row r="34" spans="1:9" ht="15" customHeight="1" thickBot="1" x14ac:dyDescent="0.3">
      <c r="A34" s="73" t="s">
        <v>33</v>
      </c>
      <c r="B34" s="74"/>
      <c r="C34" s="74"/>
      <c r="D34" s="75"/>
      <c r="E34" s="76">
        <f>SUM(E27:E32)</f>
        <v>720.90000000000009</v>
      </c>
      <c r="F34" s="77"/>
      <c r="G34" s="78">
        <f>SUM(G27:G32)</f>
        <v>1762179.1</v>
      </c>
      <c r="H34" s="119"/>
      <c r="I34" s="80"/>
    </row>
    <row r="35" spans="1:9" ht="15" customHeight="1" thickBot="1" x14ac:dyDescent="0.3">
      <c r="A35" s="81" t="s">
        <v>34</v>
      </c>
      <c r="B35" s="82"/>
      <c r="C35" s="82"/>
      <c r="D35" s="82"/>
      <c r="E35" s="77">
        <f>SUM(E33:E34)</f>
        <v>779.53000000000009</v>
      </c>
      <c r="F35" s="77"/>
      <c r="G35" s="83">
        <f>SUM(G33:G34)</f>
        <v>2098210.7228999999</v>
      </c>
      <c r="H35" s="122"/>
      <c r="I35" s="85"/>
    </row>
    <row r="36" spans="1:9" ht="27.75" customHeight="1" x14ac:dyDescent="0.25">
      <c r="A36" s="86" t="s">
        <v>35</v>
      </c>
      <c r="B36" s="86"/>
      <c r="C36" s="86"/>
      <c r="D36" s="86"/>
      <c r="E36" s="86"/>
      <c r="F36" s="86"/>
      <c r="G36" s="86"/>
      <c r="H36" s="86"/>
      <c r="I36" s="86"/>
    </row>
    <row r="38" spans="1:9" x14ac:dyDescent="0.25">
      <c r="F38" s="87" t="s">
        <v>36</v>
      </c>
      <c r="G38" s="87"/>
      <c r="H38" s="87"/>
      <c r="I38" s="87"/>
    </row>
  </sheetData>
  <mergeCells count="33">
    <mergeCell ref="A33:D33"/>
    <mergeCell ref="H33:H35"/>
    <mergeCell ref="A34:D34"/>
    <mergeCell ref="A35:D35"/>
    <mergeCell ref="A36:I36"/>
    <mergeCell ref="F38:I38"/>
    <mergeCell ref="B24:C26"/>
    <mergeCell ref="B27:B29"/>
    <mergeCell ref="C27:D27"/>
    <mergeCell ref="C28:D28"/>
    <mergeCell ref="C29:D29"/>
    <mergeCell ref="B30:B32"/>
    <mergeCell ref="C30:D30"/>
    <mergeCell ref="C31:D31"/>
    <mergeCell ref="C32:D32"/>
    <mergeCell ref="A7:D7"/>
    <mergeCell ref="E7:I7"/>
    <mergeCell ref="B8:D8"/>
    <mergeCell ref="B9:D9"/>
    <mergeCell ref="B10:C16"/>
    <mergeCell ref="B17:C2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37-26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0080-CCFA-4013-8EF3-FF6CFED5E47D}">
  <sheetPr>
    <pageSetUpPr fitToPage="1"/>
  </sheetPr>
  <dimension ref="A1:P36"/>
  <sheetViews>
    <sheetView topLeftCell="A6" zoomScaleNormal="100" workbookViewId="0">
      <selection activeCell="A8" sqref="A8: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6" ht="15" customHeight="1" x14ac:dyDescent="0.25">
      <c r="A10" s="35">
        <v>1</v>
      </c>
      <c r="B10" s="36" t="s">
        <v>16</v>
      </c>
      <c r="C10" s="36"/>
      <c r="D10" s="37" t="s">
        <v>17</v>
      </c>
      <c r="E10" s="38">
        <v>0</v>
      </c>
      <c r="F10" s="39">
        <v>16966.59</v>
      </c>
      <c r="G10" s="40">
        <f t="shared" ref="G10:G30" si="0">F10*E10</f>
        <v>0</v>
      </c>
      <c r="H10" s="41"/>
      <c r="I10" s="42"/>
      <c r="J10" s="43"/>
      <c r="K10" s="43"/>
      <c r="L10" s="43"/>
      <c r="M10" s="43"/>
      <c r="N10" s="43"/>
      <c r="O10" s="43"/>
      <c r="P10" s="43"/>
    </row>
    <row r="11" spans="1:16" ht="15" customHeight="1" x14ac:dyDescent="0.25">
      <c r="A11" s="44">
        <v>2</v>
      </c>
      <c r="B11" s="45"/>
      <c r="C11" s="45"/>
      <c r="D11" s="46" t="s">
        <v>18</v>
      </c>
      <c r="E11" s="47">
        <v>0</v>
      </c>
      <c r="F11" s="48">
        <v>9550.75</v>
      </c>
      <c r="G11" s="49">
        <f t="shared" si="0"/>
        <v>0</v>
      </c>
      <c r="H11" s="41"/>
      <c r="I11" s="42"/>
      <c r="J11" s="43"/>
      <c r="K11" s="43"/>
      <c r="L11" s="43"/>
      <c r="M11" s="43"/>
      <c r="N11" s="43"/>
      <c r="O11" s="43"/>
      <c r="P11" s="43"/>
    </row>
    <row r="12" spans="1:16" ht="15" customHeight="1" x14ac:dyDescent="0.25">
      <c r="A12" s="44">
        <v>3</v>
      </c>
      <c r="B12" s="45"/>
      <c r="C12" s="45"/>
      <c r="D12" s="46" t="s">
        <v>19</v>
      </c>
      <c r="E12" s="52">
        <v>11.71</v>
      </c>
      <c r="F12" s="48">
        <v>5120.5</v>
      </c>
      <c r="G12" s="49">
        <f t="shared" si="0"/>
        <v>59961.055000000008</v>
      </c>
      <c r="H12" s="41"/>
      <c r="I12" s="42"/>
      <c r="J12" s="43"/>
      <c r="K12" s="43"/>
      <c r="L12" s="43"/>
      <c r="M12" s="43"/>
      <c r="N12" s="43"/>
      <c r="O12" s="43"/>
      <c r="P12" s="43"/>
    </row>
    <row r="13" spans="1:16" ht="15" customHeight="1" x14ac:dyDescent="0.25">
      <c r="A13" s="44">
        <v>4</v>
      </c>
      <c r="B13" s="45"/>
      <c r="C13" s="45"/>
      <c r="D13" s="46" t="s">
        <v>20</v>
      </c>
      <c r="E13" s="52">
        <v>23.43</v>
      </c>
      <c r="F13" s="48">
        <v>3850</v>
      </c>
      <c r="G13" s="49">
        <f t="shared" si="0"/>
        <v>90205.5</v>
      </c>
      <c r="H13" s="41"/>
      <c r="I13" s="42"/>
      <c r="J13" s="43"/>
      <c r="K13" s="43"/>
      <c r="L13" s="43"/>
      <c r="M13" s="43"/>
      <c r="N13" s="43"/>
      <c r="O13" s="43"/>
      <c r="P13" s="43"/>
    </row>
    <row r="14" spans="1:16" ht="15" customHeight="1" x14ac:dyDescent="0.25">
      <c r="A14" s="44">
        <v>5</v>
      </c>
      <c r="B14" s="45"/>
      <c r="C14" s="45"/>
      <c r="D14" s="46" t="s">
        <v>21</v>
      </c>
      <c r="E14" s="52">
        <v>35.14</v>
      </c>
      <c r="F14" s="48">
        <v>3000</v>
      </c>
      <c r="G14" s="49">
        <f t="shared" si="0"/>
        <v>105420</v>
      </c>
      <c r="H14" s="41"/>
      <c r="I14" s="42"/>
      <c r="J14" s="43"/>
      <c r="K14" s="43"/>
      <c r="L14" s="43"/>
      <c r="M14" s="43"/>
      <c r="N14" s="43"/>
      <c r="O14" s="43"/>
      <c r="P14" s="43"/>
    </row>
    <row r="15" spans="1:16" ht="15" customHeight="1" x14ac:dyDescent="0.25">
      <c r="A15" s="44">
        <v>6</v>
      </c>
      <c r="B15" s="45"/>
      <c r="C15" s="45"/>
      <c r="D15" s="46" t="s">
        <v>22</v>
      </c>
      <c r="E15" s="47">
        <v>0</v>
      </c>
      <c r="F15" s="48">
        <v>2747.25</v>
      </c>
      <c r="G15" s="49">
        <f t="shared" si="0"/>
        <v>0</v>
      </c>
      <c r="H15" s="41"/>
      <c r="I15" s="42"/>
      <c r="J15" s="43"/>
      <c r="K15" s="43"/>
      <c r="L15" s="43"/>
      <c r="M15" s="43"/>
      <c r="N15" s="43"/>
      <c r="O15" s="43"/>
      <c r="P15" s="43"/>
    </row>
    <row r="16" spans="1:16" ht="15" customHeight="1" x14ac:dyDescent="0.25">
      <c r="A16" s="44">
        <v>7</v>
      </c>
      <c r="B16" s="45"/>
      <c r="C16" s="45"/>
      <c r="D16" s="46" t="s">
        <v>23</v>
      </c>
      <c r="E16" s="47">
        <v>0</v>
      </c>
      <c r="F16" s="48">
        <v>2600</v>
      </c>
      <c r="G16" s="49">
        <f t="shared" si="0"/>
        <v>0</v>
      </c>
      <c r="H16" s="41"/>
      <c r="I16" s="42"/>
      <c r="J16" s="43"/>
      <c r="K16" s="43"/>
      <c r="L16" s="43"/>
      <c r="M16" s="43"/>
      <c r="N16" s="43"/>
      <c r="O16" s="43"/>
      <c r="P16" s="43"/>
    </row>
    <row r="17" spans="1:16" ht="15" customHeight="1" x14ac:dyDescent="0.25">
      <c r="A17" s="44">
        <v>8</v>
      </c>
      <c r="B17" s="45" t="s">
        <v>24</v>
      </c>
      <c r="C17" s="45"/>
      <c r="D17" s="46" t="s">
        <v>17</v>
      </c>
      <c r="E17" s="47">
        <v>0</v>
      </c>
      <c r="F17" s="48">
        <v>9464.59</v>
      </c>
      <c r="G17" s="49">
        <f t="shared" si="0"/>
        <v>0</v>
      </c>
      <c r="H17" s="41"/>
      <c r="I17" s="42"/>
      <c r="J17" s="43"/>
      <c r="K17" s="43"/>
      <c r="L17" s="43"/>
      <c r="M17" s="43"/>
      <c r="N17" s="43"/>
      <c r="O17" s="43"/>
      <c r="P17" s="43"/>
    </row>
    <row r="18" spans="1:16" ht="15" customHeight="1" x14ac:dyDescent="0.25">
      <c r="A18" s="44">
        <v>9</v>
      </c>
      <c r="B18" s="45"/>
      <c r="C18" s="45"/>
      <c r="D18" s="46" t="s">
        <v>18</v>
      </c>
      <c r="E18" s="47">
        <v>0</v>
      </c>
      <c r="F18" s="48">
        <v>6534</v>
      </c>
      <c r="G18" s="49">
        <f t="shared" si="0"/>
        <v>0</v>
      </c>
      <c r="H18" s="41"/>
      <c r="I18" s="42"/>
      <c r="J18" s="43"/>
      <c r="K18" s="43"/>
      <c r="L18" s="43"/>
      <c r="M18" s="43"/>
      <c r="N18" s="43"/>
      <c r="O18" s="43"/>
      <c r="P18" s="43"/>
    </row>
    <row r="19" spans="1:16" ht="15" customHeight="1" x14ac:dyDescent="0.25">
      <c r="A19" s="44">
        <v>10</v>
      </c>
      <c r="B19" s="45"/>
      <c r="C19" s="45"/>
      <c r="D19" s="46" t="s">
        <v>19</v>
      </c>
      <c r="E19" s="52">
        <v>1.88</v>
      </c>
      <c r="F19" s="48">
        <v>5072.84</v>
      </c>
      <c r="G19" s="49">
        <f t="shared" si="0"/>
        <v>9536.9391999999989</v>
      </c>
      <c r="H19" s="41"/>
      <c r="I19" s="42"/>
      <c r="J19" s="43"/>
      <c r="K19" s="43"/>
      <c r="L19" s="43"/>
      <c r="M19" s="43"/>
      <c r="N19" s="43"/>
      <c r="O19" s="43"/>
      <c r="P19" s="43"/>
    </row>
    <row r="20" spans="1:16" ht="15" customHeight="1" x14ac:dyDescent="0.25">
      <c r="A20" s="44">
        <v>11</v>
      </c>
      <c r="B20" s="45"/>
      <c r="C20" s="45"/>
      <c r="D20" s="46" t="s">
        <v>20</v>
      </c>
      <c r="E20" s="52">
        <v>2.2999999999999998</v>
      </c>
      <c r="F20" s="48">
        <v>3695.09</v>
      </c>
      <c r="G20" s="49">
        <f t="shared" si="0"/>
        <v>8498.7070000000003</v>
      </c>
      <c r="H20" s="41"/>
      <c r="I20" s="42"/>
      <c r="J20" s="43"/>
      <c r="K20" s="43"/>
      <c r="L20" s="43"/>
      <c r="M20" s="43"/>
      <c r="N20" s="43"/>
      <c r="O20" s="43"/>
      <c r="P20" s="43"/>
    </row>
    <row r="21" spans="1:16" ht="15" customHeight="1" x14ac:dyDescent="0.25">
      <c r="A21" s="44">
        <v>12</v>
      </c>
      <c r="B21" s="45" t="s">
        <v>25</v>
      </c>
      <c r="C21" s="45"/>
      <c r="D21" s="46" t="s">
        <v>17</v>
      </c>
      <c r="E21" s="47">
        <v>3.45</v>
      </c>
      <c r="F21" s="48">
        <v>11756.25</v>
      </c>
      <c r="G21" s="49">
        <f t="shared" si="0"/>
        <v>40559.0625</v>
      </c>
      <c r="H21" s="41"/>
      <c r="I21" s="42"/>
      <c r="J21" s="43"/>
      <c r="K21" s="43"/>
      <c r="L21" s="43"/>
      <c r="M21" s="43"/>
      <c r="N21" s="43"/>
      <c r="O21" s="43"/>
      <c r="P21" s="43"/>
    </row>
    <row r="22" spans="1:16" ht="15" customHeight="1" x14ac:dyDescent="0.25">
      <c r="A22" s="44">
        <v>13</v>
      </c>
      <c r="B22" s="45"/>
      <c r="C22" s="45"/>
      <c r="D22" s="46" t="s">
        <v>18</v>
      </c>
      <c r="E22" s="47">
        <v>6.9</v>
      </c>
      <c r="F22" s="48">
        <v>8143.66</v>
      </c>
      <c r="G22" s="49">
        <f t="shared" si="0"/>
        <v>56191.254000000001</v>
      </c>
      <c r="H22" s="41"/>
      <c r="I22" s="42"/>
      <c r="J22" s="43"/>
      <c r="K22" s="43"/>
      <c r="L22" s="43"/>
      <c r="M22" s="43"/>
      <c r="N22" s="43"/>
      <c r="O22" s="43"/>
      <c r="P22" s="43"/>
    </row>
    <row r="23" spans="1:16" ht="15" customHeight="1" x14ac:dyDescent="0.25">
      <c r="A23" s="44">
        <v>14</v>
      </c>
      <c r="B23" s="45"/>
      <c r="C23" s="45"/>
      <c r="D23" s="46" t="s">
        <v>19</v>
      </c>
      <c r="E23" s="52">
        <v>62.09</v>
      </c>
      <c r="F23" s="48">
        <v>5289.16</v>
      </c>
      <c r="G23" s="49">
        <f t="shared" si="0"/>
        <v>328403.94440000004</v>
      </c>
      <c r="H23" s="41"/>
      <c r="I23" s="42"/>
      <c r="J23" s="43"/>
      <c r="K23" s="43"/>
      <c r="L23" s="43"/>
      <c r="M23" s="43"/>
      <c r="N23" s="43"/>
      <c r="O23" s="43"/>
      <c r="P23" s="43"/>
    </row>
    <row r="24" spans="1:16" ht="15" customHeight="1" x14ac:dyDescent="0.25">
      <c r="A24" s="44">
        <v>15</v>
      </c>
      <c r="B24" s="45"/>
      <c r="C24" s="45"/>
      <c r="D24" s="46" t="s">
        <v>20</v>
      </c>
      <c r="E24" s="52">
        <v>75.88</v>
      </c>
      <c r="F24" s="48">
        <v>3776.66</v>
      </c>
      <c r="G24" s="49">
        <f t="shared" si="0"/>
        <v>286572.9608</v>
      </c>
      <c r="H24" s="41"/>
      <c r="I24" s="42"/>
      <c r="J24" s="43"/>
      <c r="K24" s="43"/>
      <c r="L24" s="43"/>
      <c r="M24" s="43"/>
      <c r="N24" s="43"/>
      <c r="O24" s="43"/>
      <c r="P24" s="43"/>
    </row>
    <row r="25" spans="1:16" ht="15" customHeight="1" x14ac:dyDescent="0.25">
      <c r="A25" s="44">
        <v>16</v>
      </c>
      <c r="B25" s="54" t="s">
        <v>26</v>
      </c>
      <c r="C25" s="45" t="s">
        <v>27</v>
      </c>
      <c r="D25" s="55"/>
      <c r="E25" s="47">
        <v>907.88</v>
      </c>
      <c r="F25" s="48">
        <v>2480</v>
      </c>
      <c r="G25" s="49">
        <f t="shared" si="0"/>
        <v>2251542.4</v>
      </c>
      <c r="H25" s="41"/>
      <c r="I25" s="42"/>
      <c r="J25" s="43"/>
      <c r="K25" s="43"/>
      <c r="L25" s="43"/>
      <c r="M25" s="43"/>
      <c r="N25" s="43"/>
      <c r="O25" s="43"/>
      <c r="P25" s="43"/>
    </row>
    <row r="26" spans="1:16" ht="15" customHeight="1" x14ac:dyDescent="0.25">
      <c r="A26" s="44">
        <v>17</v>
      </c>
      <c r="B26" s="54"/>
      <c r="C26" s="45" t="s">
        <v>28</v>
      </c>
      <c r="D26" s="55"/>
      <c r="E26" s="47">
        <v>0</v>
      </c>
      <c r="F26" s="48">
        <v>1965.21</v>
      </c>
      <c r="G26" s="49">
        <f t="shared" si="0"/>
        <v>0</v>
      </c>
      <c r="H26" s="41"/>
      <c r="I26" s="42"/>
      <c r="J26" s="43"/>
      <c r="K26" s="43"/>
      <c r="L26" s="43"/>
      <c r="M26" s="43"/>
      <c r="N26" s="43"/>
      <c r="O26" s="43"/>
      <c r="P26" s="43"/>
    </row>
    <row r="27" spans="1:16" ht="15" customHeight="1" x14ac:dyDescent="0.25">
      <c r="A27" s="44">
        <v>18</v>
      </c>
      <c r="B27" s="54"/>
      <c r="C27" s="45" t="s">
        <v>29</v>
      </c>
      <c r="D27" s="45"/>
      <c r="E27" s="56">
        <v>0</v>
      </c>
      <c r="F27" s="57">
        <v>1755.58</v>
      </c>
      <c r="G27" s="49">
        <f t="shared" si="0"/>
        <v>0</v>
      </c>
      <c r="H27" s="41"/>
      <c r="I27" s="42"/>
      <c r="J27" s="43"/>
      <c r="K27" s="43"/>
      <c r="L27" s="43"/>
      <c r="M27" s="43"/>
      <c r="N27" s="43"/>
      <c r="O27" s="43"/>
      <c r="P27" s="43"/>
    </row>
    <row r="28" spans="1:16" ht="15" customHeight="1" x14ac:dyDescent="0.25">
      <c r="A28" s="44">
        <v>19</v>
      </c>
      <c r="B28" s="54" t="s">
        <v>30</v>
      </c>
      <c r="C28" s="45" t="s">
        <v>27</v>
      </c>
      <c r="D28" s="55"/>
      <c r="E28" s="47">
        <v>149.57</v>
      </c>
      <c r="F28" s="48">
        <v>1570</v>
      </c>
      <c r="G28" s="49">
        <f t="shared" si="0"/>
        <v>234824.9</v>
      </c>
      <c r="H28" s="41"/>
      <c r="I28" s="42"/>
      <c r="J28" s="43"/>
      <c r="K28" s="43"/>
      <c r="L28" s="43"/>
      <c r="M28" s="43"/>
      <c r="N28" s="43"/>
      <c r="O28" s="43"/>
      <c r="P28" s="43"/>
    </row>
    <row r="29" spans="1:16" x14ac:dyDescent="0.25">
      <c r="A29" s="44">
        <v>20</v>
      </c>
      <c r="B29" s="54"/>
      <c r="C29" s="45" t="s">
        <v>28</v>
      </c>
      <c r="D29" s="55"/>
      <c r="E29" s="47">
        <v>0</v>
      </c>
      <c r="F29" s="48">
        <v>1177.23</v>
      </c>
      <c r="G29" s="49">
        <f t="shared" si="0"/>
        <v>0</v>
      </c>
      <c r="H29" s="50"/>
      <c r="I29" s="51"/>
    </row>
    <row r="30" spans="1:16" ht="15.75" customHeight="1" thickBot="1" x14ac:dyDescent="0.3">
      <c r="A30" s="44">
        <v>21</v>
      </c>
      <c r="B30" s="58"/>
      <c r="C30" s="59" t="s">
        <v>29</v>
      </c>
      <c r="D30" s="59"/>
      <c r="E30" s="60">
        <v>0</v>
      </c>
      <c r="F30" s="61">
        <v>928.16</v>
      </c>
      <c r="G30" s="62">
        <f t="shared" si="0"/>
        <v>0</v>
      </c>
      <c r="H30" s="63"/>
      <c r="I30" s="64"/>
    </row>
    <row r="31" spans="1:16" ht="15" customHeight="1" x14ac:dyDescent="0.25">
      <c r="A31" s="65" t="s">
        <v>31</v>
      </c>
      <c r="B31" s="66"/>
      <c r="C31" s="66"/>
      <c r="D31" s="67"/>
      <c r="E31" s="68">
        <f>SUM(E10:E24)</f>
        <v>222.78</v>
      </c>
      <c r="F31" s="69"/>
      <c r="G31" s="70">
        <f>SUM(G10:G24)</f>
        <v>985349.42290000012</v>
      </c>
      <c r="H31" s="71" t="s">
        <v>32</v>
      </c>
      <c r="I31" s="72"/>
      <c r="O31" s="53"/>
      <c r="P31" s="53"/>
    </row>
    <row r="32" spans="1:16" ht="15.75" customHeight="1" thickBot="1" x14ac:dyDescent="0.3">
      <c r="A32" s="73" t="s">
        <v>33</v>
      </c>
      <c r="B32" s="74"/>
      <c r="C32" s="74"/>
      <c r="D32" s="75"/>
      <c r="E32" s="76">
        <f>SUM(E25:E30)</f>
        <v>1057.45</v>
      </c>
      <c r="F32" s="77"/>
      <c r="G32" s="78">
        <f>SUM(G25:G30)</f>
        <v>2486367.2999999998</v>
      </c>
      <c r="H32" s="79"/>
      <c r="I32" s="80"/>
      <c r="O32" s="53"/>
      <c r="P32" s="53"/>
    </row>
    <row r="33" spans="1:9" ht="15.75" customHeight="1" thickBot="1" x14ac:dyDescent="0.3">
      <c r="A33" s="81" t="s">
        <v>34</v>
      </c>
      <c r="B33" s="82"/>
      <c r="C33" s="82"/>
      <c r="D33" s="82"/>
      <c r="E33" s="77">
        <f>SUM(E31:E32)</f>
        <v>1280.23</v>
      </c>
      <c r="F33" s="77"/>
      <c r="G33" s="83">
        <f>SUM(G31:G32)</f>
        <v>3471716.7228999999</v>
      </c>
      <c r="H33" s="84"/>
      <c r="I33" s="85"/>
    </row>
    <row r="34" spans="1:9" ht="27.75" customHeight="1" x14ac:dyDescent="0.25">
      <c r="A34" s="86" t="s">
        <v>35</v>
      </c>
      <c r="B34" s="86"/>
      <c r="C34" s="86"/>
      <c r="D34" s="86"/>
      <c r="E34" s="86"/>
      <c r="F34" s="86"/>
      <c r="G34" s="86"/>
      <c r="H34" s="86"/>
      <c r="I34" s="86"/>
    </row>
    <row r="36" spans="1:9" x14ac:dyDescent="0.25">
      <c r="F36" s="87" t="s">
        <v>36</v>
      </c>
      <c r="G36" s="87"/>
      <c r="H36" s="87"/>
      <c r="I36" s="87"/>
    </row>
  </sheetData>
  <mergeCells count="33">
    <mergeCell ref="A31:D31"/>
    <mergeCell ref="H31:H33"/>
    <mergeCell ref="A32:D32"/>
    <mergeCell ref="A33:D33"/>
    <mergeCell ref="A34:I34"/>
    <mergeCell ref="F36:I36"/>
    <mergeCell ref="B21:C24"/>
    <mergeCell ref="B25:B27"/>
    <mergeCell ref="C25:D25"/>
    <mergeCell ref="C26:D26"/>
    <mergeCell ref="C27:D27"/>
    <mergeCell ref="B28:B30"/>
    <mergeCell ref="C28:D28"/>
    <mergeCell ref="C29:D29"/>
    <mergeCell ref="C30:D30"/>
    <mergeCell ref="A7:D7"/>
    <mergeCell ref="E7:I7"/>
    <mergeCell ref="B8:D8"/>
    <mergeCell ref="B9:D9"/>
    <mergeCell ref="B10:C16"/>
    <mergeCell ref="B17:C20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13-26
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CED1-5FC1-4647-BEB8-FF30358C9C09}">
  <sheetPr>
    <pageSetUpPr fitToPage="1"/>
  </sheetPr>
  <dimension ref="A1:P36"/>
  <sheetViews>
    <sheetView topLeftCell="A6" zoomScaleNormal="100" workbookViewId="0">
      <selection activeCell="A8" sqref="A8: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6" ht="15" customHeight="1" x14ac:dyDescent="0.25">
      <c r="A10" s="35">
        <v>1</v>
      </c>
      <c r="B10" s="36" t="s">
        <v>16</v>
      </c>
      <c r="C10" s="36"/>
      <c r="D10" s="37" t="s">
        <v>17</v>
      </c>
      <c r="E10" s="38">
        <v>3.67</v>
      </c>
      <c r="F10" s="39">
        <v>16966.59</v>
      </c>
      <c r="G10" s="40">
        <f t="shared" ref="G10:G30" si="0">F10*E10</f>
        <v>62267.385300000002</v>
      </c>
      <c r="H10" s="41"/>
      <c r="I10" s="42"/>
      <c r="J10" s="43"/>
      <c r="K10" s="43"/>
      <c r="L10" s="43"/>
      <c r="M10" s="43"/>
      <c r="N10" s="43"/>
      <c r="O10" s="43"/>
      <c r="P10" s="43"/>
    </row>
    <row r="11" spans="1:16" x14ac:dyDescent="0.25">
      <c r="A11" s="44">
        <v>2</v>
      </c>
      <c r="B11" s="45"/>
      <c r="C11" s="45"/>
      <c r="D11" s="46" t="s">
        <v>18</v>
      </c>
      <c r="E11" s="47">
        <v>11.05</v>
      </c>
      <c r="F11" s="48">
        <v>9550.75</v>
      </c>
      <c r="G11" s="49">
        <f t="shared" si="0"/>
        <v>105535.78750000001</v>
      </c>
      <c r="H11" s="50"/>
      <c r="I11" s="51"/>
    </row>
    <row r="12" spans="1:16" x14ac:dyDescent="0.25">
      <c r="A12" s="44">
        <v>3</v>
      </c>
      <c r="B12" s="45"/>
      <c r="C12" s="45"/>
      <c r="D12" s="46" t="s">
        <v>19</v>
      </c>
      <c r="E12" s="52">
        <v>51.52</v>
      </c>
      <c r="F12" s="48">
        <v>5120.5</v>
      </c>
      <c r="G12" s="49">
        <f t="shared" si="0"/>
        <v>263808.16000000003</v>
      </c>
      <c r="H12" s="50"/>
      <c r="I12" s="51"/>
    </row>
    <row r="13" spans="1:16" x14ac:dyDescent="0.25">
      <c r="A13" s="44">
        <v>4</v>
      </c>
      <c r="B13" s="45"/>
      <c r="C13" s="45"/>
      <c r="D13" s="46" t="s">
        <v>20</v>
      </c>
      <c r="E13" s="52">
        <v>66.28</v>
      </c>
      <c r="F13" s="48">
        <v>3850</v>
      </c>
      <c r="G13" s="49">
        <f t="shared" si="0"/>
        <v>255178</v>
      </c>
      <c r="H13" s="50"/>
      <c r="I13" s="51"/>
    </row>
    <row r="14" spans="1:16" x14ac:dyDescent="0.25">
      <c r="A14" s="44">
        <v>5</v>
      </c>
      <c r="B14" s="45"/>
      <c r="C14" s="45"/>
      <c r="D14" s="46" t="s">
        <v>21</v>
      </c>
      <c r="E14" s="52">
        <v>84.75</v>
      </c>
      <c r="F14" s="48">
        <v>3000</v>
      </c>
      <c r="G14" s="49">
        <f t="shared" si="0"/>
        <v>254250</v>
      </c>
      <c r="H14" s="50"/>
      <c r="I14" s="51"/>
    </row>
    <row r="15" spans="1:16" x14ac:dyDescent="0.25">
      <c r="A15" s="44">
        <v>6</v>
      </c>
      <c r="B15" s="45"/>
      <c r="C15" s="45"/>
      <c r="D15" s="46" t="s">
        <v>22</v>
      </c>
      <c r="E15" s="47">
        <v>0</v>
      </c>
      <c r="F15" s="48">
        <v>2747.25</v>
      </c>
      <c r="G15" s="49">
        <f t="shared" si="0"/>
        <v>0</v>
      </c>
      <c r="H15" s="50"/>
      <c r="I15" s="51"/>
    </row>
    <row r="16" spans="1:16" x14ac:dyDescent="0.25">
      <c r="A16" s="44">
        <v>7</v>
      </c>
      <c r="B16" s="45"/>
      <c r="C16" s="45"/>
      <c r="D16" s="46" t="s">
        <v>23</v>
      </c>
      <c r="E16" s="47">
        <v>0</v>
      </c>
      <c r="F16" s="48">
        <v>2600</v>
      </c>
      <c r="G16" s="49">
        <f t="shared" si="0"/>
        <v>0</v>
      </c>
      <c r="H16" s="50"/>
      <c r="I16" s="51"/>
    </row>
    <row r="17" spans="1:16" x14ac:dyDescent="0.25">
      <c r="A17" s="44">
        <v>8</v>
      </c>
      <c r="B17" s="45" t="s">
        <v>24</v>
      </c>
      <c r="C17" s="45"/>
      <c r="D17" s="46" t="s">
        <v>17</v>
      </c>
      <c r="E17" s="47">
        <v>0</v>
      </c>
      <c r="F17" s="48">
        <v>9464.59</v>
      </c>
      <c r="G17" s="49">
        <f t="shared" si="0"/>
        <v>0</v>
      </c>
      <c r="H17" s="50"/>
      <c r="I17" s="51"/>
    </row>
    <row r="18" spans="1:16" x14ac:dyDescent="0.25">
      <c r="A18" s="44">
        <v>9</v>
      </c>
      <c r="B18" s="45"/>
      <c r="C18" s="45"/>
      <c r="D18" s="46" t="s">
        <v>18</v>
      </c>
      <c r="E18" s="47">
        <v>0</v>
      </c>
      <c r="F18" s="48">
        <v>6534</v>
      </c>
      <c r="G18" s="49">
        <f t="shared" si="0"/>
        <v>0</v>
      </c>
      <c r="H18" s="50"/>
      <c r="I18" s="51"/>
    </row>
    <row r="19" spans="1:16" x14ac:dyDescent="0.25">
      <c r="A19" s="44">
        <v>10</v>
      </c>
      <c r="B19" s="45"/>
      <c r="C19" s="45"/>
      <c r="D19" s="46" t="s">
        <v>19</v>
      </c>
      <c r="E19" s="52">
        <v>40.049999999999997</v>
      </c>
      <c r="F19" s="48">
        <v>5072.84</v>
      </c>
      <c r="G19" s="49">
        <f t="shared" si="0"/>
        <v>203167.242</v>
      </c>
      <c r="H19" s="50"/>
      <c r="I19" s="51"/>
    </row>
    <row r="20" spans="1:16" x14ac:dyDescent="0.25">
      <c r="A20" s="44">
        <v>11</v>
      </c>
      <c r="B20" s="45"/>
      <c r="C20" s="45"/>
      <c r="D20" s="46" t="s">
        <v>20</v>
      </c>
      <c r="E20" s="52">
        <v>44.87</v>
      </c>
      <c r="F20" s="48">
        <v>3695.09</v>
      </c>
      <c r="G20" s="49">
        <f t="shared" si="0"/>
        <v>165798.68830000001</v>
      </c>
      <c r="H20" s="50"/>
      <c r="I20" s="51"/>
    </row>
    <row r="21" spans="1:16" x14ac:dyDescent="0.25">
      <c r="A21" s="44">
        <v>12</v>
      </c>
      <c r="B21" s="45" t="s">
        <v>25</v>
      </c>
      <c r="C21" s="45"/>
      <c r="D21" s="46" t="s">
        <v>17</v>
      </c>
      <c r="E21" s="47">
        <v>1.84</v>
      </c>
      <c r="F21" s="48">
        <v>11756.25</v>
      </c>
      <c r="G21" s="49">
        <f t="shared" si="0"/>
        <v>21631.5</v>
      </c>
      <c r="H21" s="50"/>
      <c r="I21" s="51"/>
    </row>
    <row r="22" spans="1:16" x14ac:dyDescent="0.25">
      <c r="A22" s="44">
        <v>13</v>
      </c>
      <c r="B22" s="45"/>
      <c r="C22" s="45"/>
      <c r="D22" s="46" t="s">
        <v>18</v>
      </c>
      <c r="E22" s="47">
        <v>6.03</v>
      </c>
      <c r="F22" s="48">
        <v>8143.66</v>
      </c>
      <c r="G22" s="49">
        <f t="shared" si="0"/>
        <v>49106.269800000002</v>
      </c>
      <c r="H22" s="50"/>
      <c r="I22" s="51"/>
    </row>
    <row r="23" spans="1:16" x14ac:dyDescent="0.25">
      <c r="A23" s="44">
        <v>14</v>
      </c>
      <c r="B23" s="45"/>
      <c r="C23" s="45"/>
      <c r="D23" s="46" t="s">
        <v>19</v>
      </c>
      <c r="E23" s="52">
        <v>36.619999999999997</v>
      </c>
      <c r="F23" s="48">
        <v>5289.16</v>
      </c>
      <c r="G23" s="49">
        <f t="shared" si="0"/>
        <v>193689.03919999997</v>
      </c>
      <c r="H23" s="50"/>
      <c r="I23" s="51"/>
    </row>
    <row r="24" spans="1:16" x14ac:dyDescent="0.25">
      <c r="A24" s="44">
        <v>15</v>
      </c>
      <c r="B24" s="45"/>
      <c r="C24" s="45"/>
      <c r="D24" s="46" t="s">
        <v>20</v>
      </c>
      <c r="E24" s="52">
        <v>47.06</v>
      </c>
      <c r="F24" s="48">
        <v>3776.66</v>
      </c>
      <c r="G24" s="49">
        <f t="shared" si="0"/>
        <v>177729.61960000001</v>
      </c>
      <c r="H24" s="50"/>
      <c r="I24" s="51"/>
    </row>
    <row r="25" spans="1:16" x14ac:dyDescent="0.25">
      <c r="A25" s="44">
        <v>16</v>
      </c>
      <c r="B25" s="54" t="s">
        <v>26</v>
      </c>
      <c r="C25" s="45" t="s">
        <v>27</v>
      </c>
      <c r="D25" s="55"/>
      <c r="E25" s="47">
        <v>925.16</v>
      </c>
      <c r="F25" s="48">
        <v>2480</v>
      </c>
      <c r="G25" s="49">
        <f t="shared" si="0"/>
        <v>2294396.7999999998</v>
      </c>
      <c r="H25" s="50"/>
      <c r="I25" s="51"/>
    </row>
    <row r="26" spans="1:16" x14ac:dyDescent="0.25">
      <c r="A26" s="44">
        <v>17</v>
      </c>
      <c r="B26" s="54"/>
      <c r="C26" s="45" t="s">
        <v>28</v>
      </c>
      <c r="D26" s="55"/>
      <c r="E26" s="47">
        <v>0</v>
      </c>
      <c r="F26" s="48">
        <v>1965.21</v>
      </c>
      <c r="G26" s="49">
        <f t="shared" si="0"/>
        <v>0</v>
      </c>
      <c r="H26" s="50"/>
      <c r="I26" s="51"/>
    </row>
    <row r="27" spans="1:16" x14ac:dyDescent="0.25">
      <c r="A27" s="44">
        <v>18</v>
      </c>
      <c r="B27" s="54"/>
      <c r="C27" s="45" t="s">
        <v>29</v>
      </c>
      <c r="D27" s="45"/>
      <c r="E27" s="56">
        <v>0</v>
      </c>
      <c r="F27" s="57">
        <v>1755.58</v>
      </c>
      <c r="G27" s="49">
        <f t="shared" si="0"/>
        <v>0</v>
      </c>
      <c r="H27" s="50"/>
      <c r="I27" s="51"/>
    </row>
    <row r="28" spans="1:16" x14ac:dyDescent="0.25">
      <c r="A28" s="44">
        <v>19</v>
      </c>
      <c r="B28" s="54" t="s">
        <v>30</v>
      </c>
      <c r="C28" s="45" t="s">
        <v>27</v>
      </c>
      <c r="D28" s="55"/>
      <c r="E28" s="47">
        <v>283.82</v>
      </c>
      <c r="F28" s="48">
        <v>1570</v>
      </c>
      <c r="G28" s="49">
        <f t="shared" si="0"/>
        <v>445597.39999999997</v>
      </c>
      <c r="H28" s="50"/>
      <c r="I28" s="51"/>
    </row>
    <row r="29" spans="1:16" x14ac:dyDescent="0.25">
      <c r="A29" s="44">
        <v>20</v>
      </c>
      <c r="B29" s="54"/>
      <c r="C29" s="45" t="s">
        <v>28</v>
      </c>
      <c r="D29" s="55"/>
      <c r="E29" s="47">
        <v>0</v>
      </c>
      <c r="F29" s="48">
        <v>1177.23</v>
      </c>
      <c r="G29" s="49">
        <f t="shared" si="0"/>
        <v>0</v>
      </c>
      <c r="H29" s="50"/>
      <c r="I29" s="51"/>
    </row>
    <row r="30" spans="1:16" ht="15.75" customHeight="1" thickBot="1" x14ac:dyDescent="0.3">
      <c r="A30" s="44">
        <v>21</v>
      </c>
      <c r="B30" s="58"/>
      <c r="C30" s="59" t="s">
        <v>29</v>
      </c>
      <c r="D30" s="59"/>
      <c r="E30" s="60">
        <v>0</v>
      </c>
      <c r="F30" s="61">
        <v>928.16</v>
      </c>
      <c r="G30" s="62">
        <f t="shared" si="0"/>
        <v>0</v>
      </c>
      <c r="H30" s="63"/>
      <c r="I30" s="64"/>
    </row>
    <row r="31" spans="1:16" ht="15" customHeight="1" x14ac:dyDescent="0.25">
      <c r="A31" s="65" t="s">
        <v>31</v>
      </c>
      <c r="B31" s="66"/>
      <c r="C31" s="66"/>
      <c r="D31" s="67"/>
      <c r="E31" s="68">
        <f>SUM(E10:E24)</f>
        <v>393.73999999999995</v>
      </c>
      <c r="F31" s="69"/>
      <c r="G31" s="70">
        <f>SUM(G10:G24)</f>
        <v>1752161.6917000001</v>
      </c>
      <c r="H31" s="71" t="s">
        <v>32</v>
      </c>
      <c r="I31" s="72"/>
      <c r="O31" s="53"/>
      <c r="P31" s="53"/>
    </row>
    <row r="32" spans="1:16" ht="15.75" customHeight="1" thickBot="1" x14ac:dyDescent="0.3">
      <c r="A32" s="73" t="s">
        <v>33</v>
      </c>
      <c r="B32" s="74"/>
      <c r="C32" s="74"/>
      <c r="D32" s="75"/>
      <c r="E32" s="76">
        <f>SUM(E25:E30)</f>
        <v>1208.98</v>
      </c>
      <c r="F32" s="77"/>
      <c r="G32" s="78">
        <f>SUM(G25:G30)</f>
        <v>2739994.1999999997</v>
      </c>
      <c r="H32" s="79"/>
      <c r="I32" s="80"/>
      <c r="O32" s="53"/>
      <c r="P32" s="53"/>
    </row>
    <row r="33" spans="1:9" ht="15.75" customHeight="1" thickBot="1" x14ac:dyDescent="0.3">
      <c r="A33" s="81" t="s">
        <v>34</v>
      </c>
      <c r="B33" s="82"/>
      <c r="C33" s="82"/>
      <c r="D33" s="82"/>
      <c r="E33" s="77">
        <f>SUM(E31:E32)</f>
        <v>1602.72</v>
      </c>
      <c r="F33" s="77"/>
      <c r="G33" s="83">
        <f>SUM(G31:G32)</f>
        <v>4492155.8916999996</v>
      </c>
      <c r="H33" s="84"/>
      <c r="I33" s="85"/>
    </row>
    <row r="34" spans="1:9" ht="27.75" customHeight="1" x14ac:dyDescent="0.25">
      <c r="A34" s="86" t="s">
        <v>35</v>
      </c>
      <c r="B34" s="86"/>
      <c r="C34" s="86"/>
      <c r="D34" s="86"/>
      <c r="E34" s="86"/>
      <c r="F34" s="86"/>
      <c r="G34" s="86"/>
      <c r="H34" s="86"/>
      <c r="I34" s="86"/>
    </row>
    <row r="36" spans="1:9" x14ac:dyDescent="0.25">
      <c r="F36" s="87" t="s">
        <v>36</v>
      </c>
      <c r="G36" s="87"/>
      <c r="H36" s="87"/>
      <c r="I36" s="87"/>
    </row>
  </sheetData>
  <mergeCells count="33">
    <mergeCell ref="A31:D31"/>
    <mergeCell ref="H31:H33"/>
    <mergeCell ref="A32:D32"/>
    <mergeCell ref="A33:D33"/>
    <mergeCell ref="A34:I34"/>
    <mergeCell ref="F36:I36"/>
    <mergeCell ref="B21:C24"/>
    <mergeCell ref="B25:B27"/>
    <mergeCell ref="C25:D25"/>
    <mergeCell ref="C26:D26"/>
    <mergeCell ref="C27:D27"/>
    <mergeCell ref="B28:B30"/>
    <mergeCell ref="C28:D28"/>
    <mergeCell ref="C29:D29"/>
    <mergeCell ref="C30:D30"/>
    <mergeCell ref="A7:D7"/>
    <mergeCell ref="E7:I7"/>
    <mergeCell ref="B8:D8"/>
    <mergeCell ref="B9:D9"/>
    <mergeCell ref="B10:C16"/>
    <mergeCell ref="B17:C20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14-26
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B6D33-F8DA-4D46-81C0-40C11C88D279}">
  <sheetPr>
    <pageSetUpPr fitToPage="1"/>
  </sheetPr>
  <dimension ref="A1:P42"/>
  <sheetViews>
    <sheetView topLeftCell="A9" zoomScaleNormal="100" workbookViewId="0">
      <selection activeCell="A8" sqref="A8: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88" t="s">
        <v>7</v>
      </c>
      <c r="B8" s="20" t="s">
        <v>8</v>
      </c>
      <c r="C8" s="21"/>
      <c r="D8" s="22"/>
      <c r="E8" s="89" t="s">
        <v>9</v>
      </c>
      <c r="F8" s="89" t="s">
        <v>10</v>
      </c>
      <c r="G8" s="90" t="s">
        <v>11</v>
      </c>
      <c r="H8" s="91" t="s">
        <v>12</v>
      </c>
      <c r="I8" s="92" t="s">
        <v>13</v>
      </c>
    </row>
    <row r="9" spans="1:16" ht="15.75" thickBot="1" x14ac:dyDescent="0.3">
      <c r="A9" s="93">
        <v>1</v>
      </c>
      <c r="B9" s="94">
        <v>2</v>
      </c>
      <c r="C9" s="95"/>
      <c r="D9" s="96"/>
      <c r="E9" s="97">
        <v>3</v>
      </c>
      <c r="F9" s="97">
        <v>4</v>
      </c>
      <c r="G9" s="98" t="s">
        <v>14</v>
      </c>
      <c r="H9" s="99">
        <v>6</v>
      </c>
      <c r="I9" s="100" t="s">
        <v>15</v>
      </c>
    </row>
    <row r="10" spans="1:16" ht="15" customHeight="1" x14ac:dyDescent="0.25">
      <c r="A10" s="101">
        <v>1</v>
      </c>
      <c r="B10" s="102" t="s">
        <v>37</v>
      </c>
      <c r="C10" s="103"/>
      <c r="D10" s="104" t="s">
        <v>38</v>
      </c>
      <c r="E10" s="105">
        <v>0</v>
      </c>
      <c r="F10" s="106">
        <v>21967.91</v>
      </c>
      <c r="G10" s="107">
        <f>F10*E10</f>
        <v>0</v>
      </c>
      <c r="H10" s="108"/>
      <c r="I10" s="109"/>
      <c r="J10" s="43"/>
      <c r="K10" s="43"/>
      <c r="L10" s="43"/>
      <c r="M10" s="43"/>
      <c r="N10" s="43"/>
      <c r="O10" s="43"/>
      <c r="P10" s="43"/>
    </row>
    <row r="11" spans="1:16" x14ac:dyDescent="0.25">
      <c r="A11" s="44">
        <v>2</v>
      </c>
      <c r="B11" s="55"/>
      <c r="C11" s="55"/>
      <c r="D11" s="46" t="s">
        <v>39</v>
      </c>
      <c r="E11" s="110">
        <v>0.91</v>
      </c>
      <c r="F11" s="48">
        <v>13321</v>
      </c>
      <c r="G11" s="49">
        <f t="shared" ref="G11:G36" si="0">F11*E11</f>
        <v>12122.11</v>
      </c>
      <c r="H11" s="50"/>
      <c r="I11" s="51"/>
    </row>
    <row r="12" spans="1:16" x14ac:dyDescent="0.25">
      <c r="A12" s="44">
        <v>3</v>
      </c>
      <c r="B12" s="55"/>
      <c r="C12" s="55"/>
      <c r="D12" s="46" t="s">
        <v>19</v>
      </c>
      <c r="E12" s="52">
        <v>2.2799999999999998</v>
      </c>
      <c r="F12" s="48">
        <v>11341.91</v>
      </c>
      <c r="G12" s="49">
        <f t="shared" si="0"/>
        <v>25859.554799999998</v>
      </c>
      <c r="H12" s="50"/>
      <c r="I12" s="51"/>
    </row>
    <row r="13" spans="1:16" x14ac:dyDescent="0.25">
      <c r="A13" s="44">
        <v>4</v>
      </c>
      <c r="B13" s="55"/>
      <c r="C13" s="55"/>
      <c r="D13" s="46" t="s">
        <v>20</v>
      </c>
      <c r="E13" s="52">
        <v>4.5599999999999996</v>
      </c>
      <c r="F13" s="48">
        <v>7531.34</v>
      </c>
      <c r="G13" s="49">
        <f t="shared" si="0"/>
        <v>34342.910400000001</v>
      </c>
      <c r="H13" s="50"/>
      <c r="I13" s="51"/>
      <c r="O13" s="53"/>
      <c r="P13" s="53"/>
    </row>
    <row r="14" spans="1:16" x14ac:dyDescent="0.25">
      <c r="A14" s="44">
        <v>5</v>
      </c>
      <c r="B14" s="55"/>
      <c r="C14" s="55"/>
      <c r="D14" s="46" t="s">
        <v>21</v>
      </c>
      <c r="E14" s="52">
        <v>5.92</v>
      </c>
      <c r="F14" s="48">
        <v>4495.34</v>
      </c>
      <c r="G14" s="49">
        <f t="shared" si="0"/>
        <v>26612.412800000002</v>
      </c>
      <c r="H14" s="50"/>
      <c r="I14" s="51"/>
      <c r="O14" s="53"/>
      <c r="P14" s="53"/>
    </row>
    <row r="15" spans="1:16" x14ac:dyDescent="0.25">
      <c r="A15" s="44">
        <v>6</v>
      </c>
      <c r="B15" s="55"/>
      <c r="C15" s="55"/>
      <c r="D15" s="46" t="s">
        <v>23</v>
      </c>
      <c r="E15" s="110">
        <v>0</v>
      </c>
      <c r="F15" s="48">
        <v>2900</v>
      </c>
      <c r="G15" s="49">
        <f t="shared" si="0"/>
        <v>0</v>
      </c>
      <c r="H15" s="50"/>
      <c r="I15" s="51"/>
    </row>
    <row r="16" spans="1:16" x14ac:dyDescent="0.25">
      <c r="A16" s="44">
        <v>7</v>
      </c>
      <c r="B16" s="55"/>
      <c r="C16" s="55"/>
      <c r="D16" s="46" t="s">
        <v>22</v>
      </c>
      <c r="E16" s="110">
        <v>0</v>
      </c>
      <c r="F16" s="48">
        <v>2747.25</v>
      </c>
      <c r="G16" s="49">
        <f t="shared" si="0"/>
        <v>0</v>
      </c>
      <c r="H16" s="50"/>
      <c r="I16" s="51"/>
    </row>
    <row r="17" spans="1:16" ht="15" customHeight="1" x14ac:dyDescent="0.25">
      <c r="A17" s="44">
        <v>8</v>
      </c>
      <c r="B17" s="45" t="s">
        <v>16</v>
      </c>
      <c r="C17" s="45"/>
      <c r="D17" s="46" t="s">
        <v>17</v>
      </c>
      <c r="E17" s="47">
        <v>0</v>
      </c>
      <c r="F17" s="48">
        <v>16966.59</v>
      </c>
      <c r="G17" s="49">
        <f t="shared" si="0"/>
        <v>0</v>
      </c>
      <c r="H17" s="50"/>
      <c r="I17" s="51"/>
    </row>
    <row r="18" spans="1:16" ht="15" customHeight="1" x14ac:dyDescent="0.25">
      <c r="A18" s="44">
        <v>9</v>
      </c>
      <c r="B18" s="45"/>
      <c r="C18" s="45"/>
      <c r="D18" s="46" t="s">
        <v>18</v>
      </c>
      <c r="E18" s="47">
        <v>0</v>
      </c>
      <c r="F18" s="48">
        <v>9550.75</v>
      </c>
      <c r="G18" s="49">
        <f t="shared" si="0"/>
        <v>0</v>
      </c>
      <c r="H18" s="50"/>
      <c r="I18" s="51"/>
    </row>
    <row r="19" spans="1:16" ht="15" customHeight="1" x14ac:dyDescent="0.25">
      <c r="A19" s="44">
        <v>10</v>
      </c>
      <c r="B19" s="45"/>
      <c r="C19" s="45"/>
      <c r="D19" s="46" t="s">
        <v>19</v>
      </c>
      <c r="E19" s="52">
        <v>0.89</v>
      </c>
      <c r="F19" s="48">
        <v>5120.5</v>
      </c>
      <c r="G19" s="49">
        <f t="shared" si="0"/>
        <v>4557.2449999999999</v>
      </c>
      <c r="H19" s="50"/>
      <c r="I19" s="51"/>
      <c r="N19" s="53"/>
    </row>
    <row r="20" spans="1:16" ht="15" customHeight="1" x14ac:dyDescent="0.25">
      <c r="A20" s="44">
        <v>11</v>
      </c>
      <c r="B20" s="45"/>
      <c r="C20" s="45"/>
      <c r="D20" s="46" t="s">
        <v>20</v>
      </c>
      <c r="E20" s="52">
        <v>2.2200000000000002</v>
      </c>
      <c r="F20" s="48">
        <v>3850</v>
      </c>
      <c r="G20" s="49">
        <f t="shared" si="0"/>
        <v>8547</v>
      </c>
      <c r="H20" s="50"/>
      <c r="I20" s="51"/>
      <c r="N20" s="53"/>
    </row>
    <row r="21" spans="1:16" ht="15" customHeight="1" x14ac:dyDescent="0.25">
      <c r="A21" s="44">
        <v>12</v>
      </c>
      <c r="B21" s="45"/>
      <c r="C21" s="45"/>
      <c r="D21" s="46" t="s">
        <v>21</v>
      </c>
      <c r="E21" s="52">
        <v>3.55</v>
      </c>
      <c r="F21" s="48">
        <v>3000</v>
      </c>
      <c r="G21" s="49">
        <f t="shared" si="0"/>
        <v>10650</v>
      </c>
      <c r="H21" s="50"/>
      <c r="I21" s="51"/>
      <c r="N21" s="53"/>
    </row>
    <row r="22" spans="1:16" ht="15" customHeight="1" x14ac:dyDescent="0.25">
      <c r="A22" s="44">
        <v>13</v>
      </c>
      <c r="B22" s="45"/>
      <c r="C22" s="45"/>
      <c r="D22" s="46" t="s">
        <v>22</v>
      </c>
      <c r="E22" s="47">
        <v>0</v>
      </c>
      <c r="F22" s="48">
        <v>2747.25</v>
      </c>
      <c r="G22" s="49">
        <f t="shared" si="0"/>
        <v>0</v>
      </c>
      <c r="H22" s="50"/>
      <c r="I22" s="51"/>
      <c r="N22" s="53"/>
    </row>
    <row r="23" spans="1:16" ht="15" customHeight="1" x14ac:dyDescent="0.25">
      <c r="A23" s="44">
        <v>14</v>
      </c>
      <c r="B23" s="45"/>
      <c r="C23" s="45"/>
      <c r="D23" s="46" t="s">
        <v>23</v>
      </c>
      <c r="E23" s="47">
        <v>0</v>
      </c>
      <c r="F23" s="48">
        <v>2600</v>
      </c>
      <c r="G23" s="49">
        <f t="shared" si="0"/>
        <v>0</v>
      </c>
      <c r="H23" s="50"/>
      <c r="I23" s="51"/>
    </row>
    <row r="24" spans="1:16" ht="15" customHeight="1" x14ac:dyDescent="0.25">
      <c r="A24" s="44">
        <v>15</v>
      </c>
      <c r="B24" s="45" t="s">
        <v>40</v>
      </c>
      <c r="C24" s="45"/>
      <c r="D24" s="46" t="s">
        <v>17</v>
      </c>
      <c r="E24" s="110">
        <v>0</v>
      </c>
      <c r="F24" s="48">
        <v>7110.59</v>
      </c>
      <c r="G24" s="49">
        <f t="shared" si="0"/>
        <v>0</v>
      </c>
      <c r="H24" s="50"/>
      <c r="I24" s="51"/>
    </row>
    <row r="25" spans="1:16" ht="15.75" customHeight="1" x14ac:dyDescent="0.25">
      <c r="A25" s="44">
        <v>16</v>
      </c>
      <c r="B25" s="45"/>
      <c r="C25" s="45"/>
      <c r="D25" s="46" t="s">
        <v>19</v>
      </c>
      <c r="E25" s="47">
        <v>0</v>
      </c>
      <c r="F25" s="48">
        <v>4620</v>
      </c>
      <c r="G25" s="49">
        <f t="shared" si="0"/>
        <v>0</v>
      </c>
      <c r="H25" s="50"/>
      <c r="I25" s="51"/>
    </row>
    <row r="26" spans="1:16" x14ac:dyDescent="0.25">
      <c r="A26" s="44">
        <v>17</v>
      </c>
      <c r="B26" s="45"/>
      <c r="C26" s="45"/>
      <c r="D26" s="46" t="s">
        <v>20</v>
      </c>
      <c r="E26" s="47">
        <v>0.6</v>
      </c>
      <c r="F26" s="48">
        <v>3583.25</v>
      </c>
      <c r="G26" s="49">
        <f t="shared" si="0"/>
        <v>2149.9499999999998</v>
      </c>
      <c r="H26" s="50"/>
      <c r="I26" s="51"/>
      <c r="O26" s="53"/>
      <c r="P26" s="53"/>
    </row>
    <row r="27" spans="1:16" ht="15" customHeight="1" x14ac:dyDescent="0.25">
      <c r="A27" s="44">
        <v>18</v>
      </c>
      <c r="B27" s="45" t="s">
        <v>25</v>
      </c>
      <c r="C27" s="45"/>
      <c r="D27" s="46" t="s">
        <v>17</v>
      </c>
      <c r="E27" s="47">
        <v>0</v>
      </c>
      <c r="F27" s="48">
        <v>11756.25</v>
      </c>
      <c r="G27" s="49">
        <f t="shared" si="0"/>
        <v>0</v>
      </c>
      <c r="H27" s="50"/>
      <c r="I27" s="51"/>
      <c r="O27" s="53"/>
      <c r="P27" s="53"/>
    </row>
    <row r="28" spans="1:16" ht="15" customHeight="1" x14ac:dyDescent="0.25">
      <c r="A28" s="44">
        <v>19</v>
      </c>
      <c r="B28" s="45"/>
      <c r="C28" s="45"/>
      <c r="D28" s="46" t="s">
        <v>18</v>
      </c>
      <c r="E28" s="47">
        <v>0</v>
      </c>
      <c r="F28" s="48">
        <v>8143.66</v>
      </c>
      <c r="G28" s="49">
        <f t="shared" si="0"/>
        <v>0</v>
      </c>
      <c r="H28" s="50"/>
      <c r="I28" s="51"/>
      <c r="N28" s="53"/>
    </row>
    <row r="29" spans="1:16" x14ac:dyDescent="0.25">
      <c r="A29" s="44">
        <v>20</v>
      </c>
      <c r="B29" s="45"/>
      <c r="C29" s="45"/>
      <c r="D29" s="46" t="s">
        <v>19</v>
      </c>
      <c r="E29" s="52">
        <v>4.3499999999999996</v>
      </c>
      <c r="F29" s="48">
        <v>5289.16</v>
      </c>
      <c r="G29" s="49">
        <f t="shared" si="0"/>
        <v>23007.845999999998</v>
      </c>
      <c r="H29" s="50"/>
      <c r="I29" s="51"/>
    </row>
    <row r="30" spans="1:16" ht="15" customHeight="1" x14ac:dyDescent="0.25">
      <c r="A30" s="44">
        <v>21</v>
      </c>
      <c r="B30" s="45"/>
      <c r="C30" s="45"/>
      <c r="D30" s="46" t="s">
        <v>20</v>
      </c>
      <c r="E30" s="52">
        <v>4.3499999999999996</v>
      </c>
      <c r="F30" s="48">
        <v>3776.66</v>
      </c>
      <c r="G30" s="49">
        <f t="shared" si="0"/>
        <v>16428.470999999998</v>
      </c>
      <c r="H30" s="50"/>
      <c r="I30" s="51"/>
    </row>
    <row r="31" spans="1:16" ht="15" customHeight="1" x14ac:dyDescent="0.25">
      <c r="A31" s="44">
        <v>22</v>
      </c>
      <c r="B31" s="54" t="s">
        <v>26</v>
      </c>
      <c r="C31" s="45" t="s">
        <v>27</v>
      </c>
      <c r="D31" s="45"/>
      <c r="E31" s="47">
        <v>78.13</v>
      </c>
      <c r="F31" s="48">
        <v>2480</v>
      </c>
      <c r="G31" s="49">
        <f t="shared" si="0"/>
        <v>193762.4</v>
      </c>
      <c r="H31" s="50"/>
      <c r="I31" s="51"/>
    </row>
    <row r="32" spans="1:16" x14ac:dyDescent="0.25">
      <c r="A32" s="44">
        <v>23</v>
      </c>
      <c r="B32" s="54"/>
      <c r="C32" s="45" t="s">
        <v>28</v>
      </c>
      <c r="D32" s="45"/>
      <c r="E32" s="47">
        <v>0</v>
      </c>
      <c r="F32" s="48">
        <v>1965.21</v>
      </c>
      <c r="G32" s="49">
        <f t="shared" si="0"/>
        <v>0</v>
      </c>
      <c r="H32" s="50"/>
      <c r="I32" s="51"/>
      <c r="O32" s="53"/>
      <c r="P32" s="53"/>
    </row>
    <row r="33" spans="1:16" ht="15" customHeight="1" x14ac:dyDescent="0.25">
      <c r="A33" s="44">
        <v>24</v>
      </c>
      <c r="B33" s="54"/>
      <c r="C33" s="45" t="s">
        <v>29</v>
      </c>
      <c r="D33" s="45"/>
      <c r="E33" s="56">
        <v>0</v>
      </c>
      <c r="F33" s="57">
        <v>1755.58</v>
      </c>
      <c r="G33" s="111">
        <f t="shared" si="0"/>
        <v>0</v>
      </c>
      <c r="H33" s="50"/>
      <c r="I33" s="51"/>
      <c r="O33" s="53"/>
      <c r="P33" s="53"/>
    </row>
    <row r="34" spans="1:16" ht="15" customHeight="1" x14ac:dyDescent="0.25">
      <c r="A34" s="44">
        <v>25</v>
      </c>
      <c r="B34" s="54" t="s">
        <v>30</v>
      </c>
      <c r="C34" s="45" t="s">
        <v>27</v>
      </c>
      <c r="D34" s="55"/>
      <c r="E34" s="47">
        <v>65.23</v>
      </c>
      <c r="F34" s="48">
        <v>1570</v>
      </c>
      <c r="G34" s="49">
        <f t="shared" si="0"/>
        <v>102411.1</v>
      </c>
      <c r="H34" s="50"/>
      <c r="I34" s="51"/>
    </row>
    <row r="35" spans="1:16" ht="15" customHeight="1" x14ac:dyDescent="0.25">
      <c r="A35" s="44">
        <v>26</v>
      </c>
      <c r="B35" s="54"/>
      <c r="C35" s="45" t="s">
        <v>28</v>
      </c>
      <c r="D35" s="55"/>
      <c r="E35" s="47">
        <v>0</v>
      </c>
      <c r="F35" s="48">
        <v>1177.23</v>
      </c>
      <c r="G35" s="49">
        <f t="shared" si="0"/>
        <v>0</v>
      </c>
      <c r="H35" s="50"/>
      <c r="I35" s="51"/>
    </row>
    <row r="36" spans="1:16" ht="15" customHeight="1" thickBot="1" x14ac:dyDescent="0.3">
      <c r="A36" s="44">
        <v>27</v>
      </c>
      <c r="B36" s="58"/>
      <c r="C36" s="59" t="s">
        <v>29</v>
      </c>
      <c r="D36" s="59"/>
      <c r="E36" s="60">
        <v>0</v>
      </c>
      <c r="F36" s="61">
        <v>928.16</v>
      </c>
      <c r="G36" s="112">
        <f t="shared" si="0"/>
        <v>0</v>
      </c>
      <c r="H36" s="113"/>
      <c r="I36" s="80"/>
    </row>
    <row r="37" spans="1:16" ht="15" customHeight="1" x14ac:dyDescent="0.25">
      <c r="A37" s="65" t="s">
        <v>31</v>
      </c>
      <c r="B37" s="114"/>
      <c r="C37" s="114"/>
      <c r="D37" s="115"/>
      <c r="E37" s="68">
        <f>SUM(E10:E30)</f>
        <v>29.630000000000003</v>
      </c>
      <c r="F37" s="69"/>
      <c r="G37" s="70">
        <f>SUM(G10:G30)</f>
        <v>164277.49999999997</v>
      </c>
      <c r="H37" s="116" t="s">
        <v>32</v>
      </c>
      <c r="I37" s="72"/>
    </row>
    <row r="38" spans="1:16" ht="15" customHeight="1" thickBot="1" x14ac:dyDescent="0.3">
      <c r="A38" s="73" t="s">
        <v>33</v>
      </c>
      <c r="B38" s="117"/>
      <c r="C38" s="117"/>
      <c r="D38" s="118"/>
      <c r="E38" s="76">
        <f>SUM(E31:E36)</f>
        <v>143.36000000000001</v>
      </c>
      <c r="F38" s="77"/>
      <c r="G38" s="78">
        <f>SUM(G31:G36)</f>
        <v>296173.5</v>
      </c>
      <c r="H38" s="119"/>
      <c r="I38" s="80"/>
    </row>
    <row r="39" spans="1:16" ht="15" customHeight="1" thickBot="1" x14ac:dyDescent="0.3">
      <c r="A39" s="120" t="s">
        <v>34</v>
      </c>
      <c r="B39" s="121"/>
      <c r="C39" s="121"/>
      <c r="D39" s="121"/>
      <c r="E39" s="77">
        <f>SUM(E37:E38)</f>
        <v>172.99</v>
      </c>
      <c r="F39" s="77"/>
      <c r="G39" s="83">
        <f>SUM(G37:G38)</f>
        <v>460451</v>
      </c>
      <c r="H39" s="122"/>
      <c r="I39" s="85"/>
    </row>
    <row r="40" spans="1:16" ht="27.75" customHeight="1" x14ac:dyDescent="0.25">
      <c r="A40" s="86" t="s">
        <v>35</v>
      </c>
      <c r="B40" s="86"/>
      <c r="C40" s="86"/>
      <c r="D40" s="86"/>
      <c r="E40" s="86"/>
      <c r="F40" s="86"/>
      <c r="G40" s="86"/>
      <c r="H40" s="86"/>
      <c r="I40" s="86"/>
    </row>
    <row r="42" spans="1:16" x14ac:dyDescent="0.25">
      <c r="F42" s="87" t="s">
        <v>36</v>
      </c>
      <c r="G42" s="87"/>
      <c r="H42" s="87"/>
      <c r="I42" s="87"/>
    </row>
  </sheetData>
  <mergeCells count="34">
    <mergeCell ref="A40:I40"/>
    <mergeCell ref="F42:I42"/>
    <mergeCell ref="B34:B36"/>
    <mergeCell ref="C34:D34"/>
    <mergeCell ref="C35:D35"/>
    <mergeCell ref="C36:D36"/>
    <mergeCell ref="A37:D37"/>
    <mergeCell ref="H37:H39"/>
    <mergeCell ref="A38:D38"/>
    <mergeCell ref="A39:D39"/>
    <mergeCell ref="B24:C26"/>
    <mergeCell ref="B27:C30"/>
    <mergeCell ref="B31:B33"/>
    <mergeCell ref="C31:D31"/>
    <mergeCell ref="C32:D32"/>
    <mergeCell ref="C33:D33"/>
    <mergeCell ref="A7:D7"/>
    <mergeCell ref="E7:I7"/>
    <mergeCell ref="B8:D8"/>
    <mergeCell ref="B9:D9"/>
    <mergeCell ref="B10:C16"/>
    <mergeCell ref="B17:C2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19-26
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0FFD-861C-4EB9-948C-28365C12A921}">
  <sheetPr>
    <pageSetUpPr fitToPage="1"/>
  </sheetPr>
  <dimension ref="A1:P39"/>
  <sheetViews>
    <sheetView topLeftCell="A9" zoomScaleNormal="100" workbookViewId="0">
      <selection activeCell="A8" sqref="A8: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88" t="s">
        <v>7</v>
      </c>
      <c r="B8" s="20" t="s">
        <v>8</v>
      </c>
      <c r="C8" s="21"/>
      <c r="D8" s="22"/>
      <c r="E8" s="89" t="s">
        <v>9</v>
      </c>
      <c r="F8" s="89" t="s">
        <v>10</v>
      </c>
      <c r="G8" s="90" t="s">
        <v>11</v>
      </c>
      <c r="H8" s="91" t="s">
        <v>12</v>
      </c>
      <c r="I8" s="92" t="s">
        <v>13</v>
      </c>
    </row>
    <row r="9" spans="1:16" ht="15.75" thickBot="1" x14ac:dyDescent="0.3">
      <c r="A9" s="93">
        <v>1</v>
      </c>
      <c r="B9" s="94">
        <v>2</v>
      </c>
      <c r="C9" s="95"/>
      <c r="D9" s="96"/>
      <c r="E9" s="97">
        <v>3</v>
      </c>
      <c r="F9" s="97">
        <v>4</v>
      </c>
      <c r="G9" s="98" t="s">
        <v>14</v>
      </c>
      <c r="H9" s="99">
        <v>6</v>
      </c>
      <c r="I9" s="100" t="s">
        <v>15</v>
      </c>
    </row>
    <row r="10" spans="1:16" ht="15" customHeight="1" x14ac:dyDescent="0.25">
      <c r="A10" s="101">
        <v>1</v>
      </c>
      <c r="B10" s="102" t="s">
        <v>37</v>
      </c>
      <c r="C10" s="103"/>
      <c r="D10" s="104" t="s">
        <v>38</v>
      </c>
      <c r="E10" s="105">
        <v>0</v>
      </c>
      <c r="F10" s="106">
        <v>21967.91</v>
      </c>
      <c r="G10" s="107">
        <f>F10*E10</f>
        <v>0</v>
      </c>
      <c r="H10" s="108"/>
      <c r="I10" s="109"/>
      <c r="J10" s="43"/>
      <c r="K10" s="43"/>
      <c r="L10" s="43"/>
      <c r="M10" s="43"/>
      <c r="N10" s="43"/>
      <c r="O10" s="43"/>
      <c r="P10" s="43"/>
    </row>
    <row r="11" spans="1:16" x14ac:dyDescent="0.25">
      <c r="A11" s="44">
        <v>2</v>
      </c>
      <c r="B11" s="55"/>
      <c r="C11" s="55"/>
      <c r="D11" s="46" t="s">
        <v>39</v>
      </c>
      <c r="E11" s="110">
        <v>0</v>
      </c>
      <c r="F11" s="48">
        <v>13321</v>
      </c>
      <c r="G11" s="49">
        <f t="shared" ref="G11:G33" si="0">F11*E11</f>
        <v>0</v>
      </c>
      <c r="H11" s="50"/>
      <c r="I11" s="51"/>
    </row>
    <row r="12" spans="1:16" x14ac:dyDescent="0.25">
      <c r="A12" s="44">
        <v>3</v>
      </c>
      <c r="B12" s="55"/>
      <c r="C12" s="55"/>
      <c r="D12" s="46" t="s">
        <v>19</v>
      </c>
      <c r="E12" s="52">
        <v>2.17</v>
      </c>
      <c r="F12" s="48">
        <v>11341.91</v>
      </c>
      <c r="G12" s="49">
        <f t="shared" si="0"/>
        <v>24611.9447</v>
      </c>
      <c r="H12" s="50"/>
      <c r="I12" s="51"/>
    </row>
    <row r="13" spans="1:16" x14ac:dyDescent="0.25">
      <c r="A13" s="44">
        <v>4</v>
      </c>
      <c r="B13" s="55"/>
      <c r="C13" s="55"/>
      <c r="D13" s="46" t="s">
        <v>20</v>
      </c>
      <c r="E13" s="52">
        <v>4.3499999999999996</v>
      </c>
      <c r="F13" s="48">
        <v>7531.34</v>
      </c>
      <c r="G13" s="49">
        <f t="shared" si="0"/>
        <v>32761.328999999998</v>
      </c>
      <c r="H13" s="50"/>
      <c r="I13" s="51"/>
      <c r="O13" s="53"/>
      <c r="P13" s="53"/>
    </row>
    <row r="14" spans="1:16" x14ac:dyDescent="0.25">
      <c r="A14" s="44">
        <v>5</v>
      </c>
      <c r="B14" s="55"/>
      <c r="C14" s="55"/>
      <c r="D14" s="46" t="s">
        <v>21</v>
      </c>
      <c r="E14" s="52">
        <v>2.17</v>
      </c>
      <c r="F14" s="48">
        <v>4495.34</v>
      </c>
      <c r="G14" s="49">
        <f t="shared" si="0"/>
        <v>9754.8878000000004</v>
      </c>
      <c r="H14" s="50"/>
      <c r="I14" s="51"/>
      <c r="O14" s="53"/>
      <c r="P14" s="53"/>
    </row>
    <row r="15" spans="1:16" x14ac:dyDescent="0.25">
      <c r="A15" s="44">
        <v>6</v>
      </c>
      <c r="B15" s="55"/>
      <c r="C15" s="55"/>
      <c r="D15" s="46" t="s">
        <v>23</v>
      </c>
      <c r="E15" s="110">
        <v>0</v>
      </c>
      <c r="F15" s="48">
        <v>2900</v>
      </c>
      <c r="G15" s="49">
        <f t="shared" si="0"/>
        <v>0</v>
      </c>
      <c r="H15" s="50"/>
      <c r="I15" s="51"/>
    </row>
    <row r="16" spans="1:16" x14ac:dyDescent="0.25">
      <c r="A16" s="44">
        <v>7</v>
      </c>
      <c r="B16" s="55"/>
      <c r="C16" s="55"/>
      <c r="D16" s="46" t="s">
        <v>22</v>
      </c>
      <c r="E16" s="110">
        <v>0</v>
      </c>
      <c r="F16" s="48">
        <v>2747.25</v>
      </c>
      <c r="G16" s="49">
        <f t="shared" si="0"/>
        <v>0</v>
      </c>
      <c r="H16" s="50"/>
      <c r="I16" s="51"/>
    </row>
    <row r="17" spans="1:16" ht="15" customHeight="1" x14ac:dyDescent="0.25">
      <c r="A17" s="44">
        <v>8</v>
      </c>
      <c r="B17" s="45" t="s">
        <v>16</v>
      </c>
      <c r="C17" s="45"/>
      <c r="D17" s="46" t="s">
        <v>17</v>
      </c>
      <c r="E17" s="52">
        <v>0</v>
      </c>
      <c r="F17" s="48">
        <v>16966.59</v>
      </c>
      <c r="G17" s="49">
        <f t="shared" si="0"/>
        <v>0</v>
      </c>
      <c r="H17" s="50"/>
      <c r="I17" s="51"/>
    </row>
    <row r="18" spans="1:16" ht="15" customHeight="1" x14ac:dyDescent="0.25">
      <c r="A18" s="44">
        <v>9</v>
      </c>
      <c r="B18" s="45"/>
      <c r="C18" s="45"/>
      <c r="D18" s="46" t="s">
        <v>18</v>
      </c>
      <c r="E18" s="52">
        <v>0</v>
      </c>
      <c r="F18" s="48">
        <v>9550.75</v>
      </c>
      <c r="G18" s="49">
        <f t="shared" si="0"/>
        <v>0</v>
      </c>
      <c r="H18" s="50"/>
      <c r="I18" s="51"/>
    </row>
    <row r="19" spans="1:16" ht="15" customHeight="1" x14ac:dyDescent="0.25">
      <c r="A19" s="44">
        <v>10</v>
      </c>
      <c r="B19" s="45"/>
      <c r="C19" s="45"/>
      <c r="D19" s="46" t="s">
        <v>19</v>
      </c>
      <c r="E19" s="52">
        <v>0</v>
      </c>
      <c r="F19" s="48">
        <v>5120.5</v>
      </c>
      <c r="G19" s="49">
        <f t="shared" si="0"/>
        <v>0</v>
      </c>
      <c r="H19" s="50"/>
      <c r="I19" s="51"/>
      <c r="N19" s="53"/>
    </row>
    <row r="20" spans="1:16" ht="15" customHeight="1" x14ac:dyDescent="0.25">
      <c r="A20" s="44">
        <v>11</v>
      </c>
      <c r="B20" s="45"/>
      <c r="C20" s="45"/>
      <c r="D20" s="46" t="s">
        <v>20</v>
      </c>
      <c r="E20" s="52">
        <v>2.6</v>
      </c>
      <c r="F20" s="48">
        <v>3850</v>
      </c>
      <c r="G20" s="49">
        <f t="shared" si="0"/>
        <v>10010</v>
      </c>
      <c r="H20" s="50"/>
      <c r="I20" s="51"/>
    </row>
    <row r="21" spans="1:16" ht="15" customHeight="1" x14ac:dyDescent="0.25">
      <c r="A21" s="44">
        <v>12</v>
      </c>
      <c r="B21" s="45"/>
      <c r="C21" s="45"/>
      <c r="D21" s="46" t="s">
        <v>21</v>
      </c>
      <c r="E21" s="52">
        <v>2.6</v>
      </c>
      <c r="F21" s="48">
        <v>3000</v>
      </c>
      <c r="G21" s="49">
        <f t="shared" si="0"/>
        <v>7800</v>
      </c>
      <c r="H21" s="50"/>
      <c r="I21" s="51"/>
    </row>
    <row r="22" spans="1:16" ht="15.75" customHeight="1" x14ac:dyDescent="0.25">
      <c r="A22" s="44">
        <v>13</v>
      </c>
      <c r="B22" s="45"/>
      <c r="C22" s="45"/>
      <c r="D22" s="46" t="s">
        <v>22</v>
      </c>
      <c r="E22" s="47">
        <v>0</v>
      </c>
      <c r="F22" s="48">
        <v>2747.25</v>
      </c>
      <c r="G22" s="49">
        <f t="shared" si="0"/>
        <v>0</v>
      </c>
      <c r="H22" s="50"/>
      <c r="I22" s="51"/>
    </row>
    <row r="23" spans="1:16" x14ac:dyDescent="0.25">
      <c r="A23" s="44">
        <v>14</v>
      </c>
      <c r="B23" s="45"/>
      <c r="C23" s="45"/>
      <c r="D23" s="46" t="s">
        <v>23</v>
      </c>
      <c r="E23" s="47">
        <v>0</v>
      </c>
      <c r="F23" s="48">
        <v>2600</v>
      </c>
      <c r="G23" s="49">
        <f t="shared" si="0"/>
        <v>0</v>
      </c>
      <c r="H23" s="50"/>
      <c r="I23" s="51"/>
      <c r="O23" s="53"/>
      <c r="P23" s="53"/>
    </row>
    <row r="24" spans="1:16" ht="15" customHeight="1" x14ac:dyDescent="0.25">
      <c r="A24" s="44">
        <v>15</v>
      </c>
      <c r="B24" s="45" t="s">
        <v>25</v>
      </c>
      <c r="C24" s="45"/>
      <c r="D24" s="46" t="s">
        <v>17</v>
      </c>
      <c r="E24" s="52">
        <v>0</v>
      </c>
      <c r="F24" s="48">
        <v>11756.25</v>
      </c>
      <c r="G24" s="49">
        <f t="shared" si="0"/>
        <v>0</v>
      </c>
      <c r="H24" s="50"/>
      <c r="I24" s="51"/>
      <c r="O24" s="53"/>
      <c r="P24" s="53"/>
    </row>
    <row r="25" spans="1:16" ht="15" customHeight="1" x14ac:dyDescent="0.25">
      <c r="A25" s="44">
        <v>16</v>
      </c>
      <c r="B25" s="45"/>
      <c r="C25" s="45"/>
      <c r="D25" s="46" t="s">
        <v>18</v>
      </c>
      <c r="E25" s="52">
        <v>0</v>
      </c>
      <c r="F25" s="48">
        <v>8143.66</v>
      </c>
      <c r="G25" s="49">
        <f t="shared" si="0"/>
        <v>0</v>
      </c>
      <c r="H25" s="50"/>
      <c r="I25" s="51"/>
      <c r="N25" s="53"/>
    </row>
    <row r="26" spans="1:16" x14ac:dyDescent="0.25">
      <c r="A26" s="44">
        <v>17</v>
      </c>
      <c r="B26" s="45"/>
      <c r="C26" s="45"/>
      <c r="D26" s="46" t="s">
        <v>19</v>
      </c>
      <c r="E26" s="52">
        <v>1.46</v>
      </c>
      <c r="F26" s="48">
        <v>5289.16</v>
      </c>
      <c r="G26" s="49">
        <f t="shared" si="0"/>
        <v>7722.1735999999992</v>
      </c>
      <c r="H26" s="50"/>
      <c r="I26" s="51"/>
    </row>
    <row r="27" spans="1:16" ht="15" customHeight="1" x14ac:dyDescent="0.25">
      <c r="A27" s="44">
        <v>18</v>
      </c>
      <c r="B27" s="45"/>
      <c r="C27" s="45"/>
      <c r="D27" s="46" t="s">
        <v>20</v>
      </c>
      <c r="E27" s="52">
        <v>1.46</v>
      </c>
      <c r="F27" s="48">
        <v>3776.66</v>
      </c>
      <c r="G27" s="49">
        <f t="shared" si="0"/>
        <v>5513.9236000000001</v>
      </c>
      <c r="H27" s="50"/>
      <c r="I27" s="51"/>
    </row>
    <row r="28" spans="1:16" ht="15" customHeight="1" x14ac:dyDescent="0.25">
      <c r="A28" s="44">
        <v>19</v>
      </c>
      <c r="B28" s="54" t="s">
        <v>26</v>
      </c>
      <c r="C28" s="45" t="s">
        <v>27</v>
      </c>
      <c r="D28" s="45"/>
      <c r="E28" s="47">
        <v>78.010000000000005</v>
      </c>
      <c r="F28" s="48">
        <v>2480</v>
      </c>
      <c r="G28" s="49">
        <f t="shared" si="0"/>
        <v>193464.80000000002</v>
      </c>
      <c r="H28" s="50"/>
      <c r="I28" s="51"/>
    </row>
    <row r="29" spans="1:16" x14ac:dyDescent="0.25">
      <c r="A29" s="44">
        <v>20</v>
      </c>
      <c r="B29" s="54"/>
      <c r="C29" s="45" t="s">
        <v>28</v>
      </c>
      <c r="D29" s="45"/>
      <c r="E29" s="47">
        <v>0</v>
      </c>
      <c r="F29" s="48">
        <v>1965.21</v>
      </c>
      <c r="G29" s="49">
        <f t="shared" si="0"/>
        <v>0</v>
      </c>
      <c r="H29" s="50"/>
      <c r="I29" s="51"/>
      <c r="O29" s="53"/>
      <c r="P29" s="53"/>
    </row>
    <row r="30" spans="1:16" ht="15" customHeight="1" x14ac:dyDescent="0.25">
      <c r="A30" s="44">
        <v>21</v>
      </c>
      <c r="B30" s="54"/>
      <c r="C30" s="45" t="s">
        <v>29</v>
      </c>
      <c r="D30" s="45"/>
      <c r="E30" s="56">
        <v>0</v>
      </c>
      <c r="F30" s="57">
        <v>1755.58</v>
      </c>
      <c r="G30" s="111">
        <f t="shared" si="0"/>
        <v>0</v>
      </c>
      <c r="H30" s="50"/>
      <c r="I30" s="51"/>
      <c r="O30" s="53"/>
      <c r="P30" s="53"/>
    </row>
    <row r="31" spans="1:16" ht="15" customHeight="1" x14ac:dyDescent="0.25">
      <c r="A31" s="44">
        <v>22</v>
      </c>
      <c r="B31" s="54" t="s">
        <v>30</v>
      </c>
      <c r="C31" s="45" t="s">
        <v>27</v>
      </c>
      <c r="D31" s="55"/>
      <c r="E31" s="47">
        <v>21.93</v>
      </c>
      <c r="F31" s="48">
        <v>1570</v>
      </c>
      <c r="G31" s="49">
        <f t="shared" si="0"/>
        <v>34430.1</v>
      </c>
      <c r="H31" s="50"/>
      <c r="I31" s="51"/>
    </row>
    <row r="32" spans="1:16" ht="15" customHeight="1" x14ac:dyDescent="0.25">
      <c r="A32" s="44">
        <v>23</v>
      </c>
      <c r="B32" s="54"/>
      <c r="C32" s="45" t="s">
        <v>28</v>
      </c>
      <c r="D32" s="55"/>
      <c r="E32" s="47">
        <v>0</v>
      </c>
      <c r="F32" s="48">
        <v>1177.23</v>
      </c>
      <c r="G32" s="49">
        <f t="shared" si="0"/>
        <v>0</v>
      </c>
      <c r="H32" s="50"/>
      <c r="I32" s="51"/>
    </row>
    <row r="33" spans="1:9" ht="15" customHeight="1" thickBot="1" x14ac:dyDescent="0.3">
      <c r="A33" s="44">
        <v>24</v>
      </c>
      <c r="B33" s="58"/>
      <c r="C33" s="59" t="s">
        <v>29</v>
      </c>
      <c r="D33" s="59"/>
      <c r="E33" s="60">
        <v>0</v>
      </c>
      <c r="F33" s="61">
        <v>928.16</v>
      </c>
      <c r="G33" s="112">
        <f t="shared" si="0"/>
        <v>0</v>
      </c>
      <c r="H33" s="113"/>
      <c r="I33" s="80"/>
    </row>
    <row r="34" spans="1:9" ht="15" customHeight="1" x14ac:dyDescent="0.25">
      <c r="A34" s="65" t="s">
        <v>31</v>
      </c>
      <c r="B34" s="114"/>
      <c r="C34" s="114"/>
      <c r="D34" s="115"/>
      <c r="E34" s="68">
        <f>SUM(E10:E27)</f>
        <v>16.809999999999999</v>
      </c>
      <c r="F34" s="69"/>
      <c r="G34" s="70">
        <f>SUM(G10:G27)</f>
        <v>98174.258699999991</v>
      </c>
      <c r="H34" s="116" t="s">
        <v>32</v>
      </c>
      <c r="I34" s="72"/>
    </row>
    <row r="35" spans="1:9" ht="15" customHeight="1" thickBot="1" x14ac:dyDescent="0.3">
      <c r="A35" s="73" t="s">
        <v>33</v>
      </c>
      <c r="B35" s="117"/>
      <c r="C35" s="117"/>
      <c r="D35" s="118"/>
      <c r="E35" s="76">
        <f>SUM(E28:E33)</f>
        <v>99.94</v>
      </c>
      <c r="F35" s="77"/>
      <c r="G35" s="78">
        <f>SUM(G28:G33)</f>
        <v>227894.90000000002</v>
      </c>
      <c r="H35" s="119"/>
      <c r="I35" s="80"/>
    </row>
    <row r="36" spans="1:9" ht="15" customHeight="1" thickBot="1" x14ac:dyDescent="0.3">
      <c r="A36" s="120" t="s">
        <v>34</v>
      </c>
      <c r="B36" s="121"/>
      <c r="C36" s="121"/>
      <c r="D36" s="121"/>
      <c r="E36" s="77">
        <f>SUM(E34:E35)</f>
        <v>116.75</v>
      </c>
      <c r="F36" s="77"/>
      <c r="G36" s="83">
        <f>SUM(G34:G35)</f>
        <v>326069.15870000003</v>
      </c>
      <c r="H36" s="122"/>
      <c r="I36" s="85"/>
    </row>
    <row r="37" spans="1:9" ht="27.75" customHeight="1" x14ac:dyDescent="0.25">
      <c r="A37" s="86" t="s">
        <v>35</v>
      </c>
      <c r="B37" s="86"/>
      <c r="C37" s="86"/>
      <c r="D37" s="86"/>
      <c r="E37" s="86"/>
      <c r="F37" s="86"/>
      <c r="G37" s="86"/>
      <c r="H37" s="86"/>
      <c r="I37" s="86"/>
    </row>
    <row r="39" spans="1:9" x14ac:dyDescent="0.25">
      <c r="F39" s="87" t="s">
        <v>36</v>
      </c>
      <c r="G39" s="87"/>
      <c r="H39" s="87"/>
      <c r="I39" s="87"/>
    </row>
  </sheetData>
  <mergeCells count="33">
    <mergeCell ref="A34:D34"/>
    <mergeCell ref="H34:H36"/>
    <mergeCell ref="A35:D35"/>
    <mergeCell ref="A36:D36"/>
    <mergeCell ref="A37:I37"/>
    <mergeCell ref="F39:I39"/>
    <mergeCell ref="B24:C27"/>
    <mergeCell ref="B28:B30"/>
    <mergeCell ref="C28:D28"/>
    <mergeCell ref="C29:D29"/>
    <mergeCell ref="C30:D30"/>
    <mergeCell ref="B31:B33"/>
    <mergeCell ref="C31:D31"/>
    <mergeCell ref="C32:D32"/>
    <mergeCell ref="C33:D33"/>
    <mergeCell ref="A7:D7"/>
    <mergeCell ref="E7:I7"/>
    <mergeCell ref="B8:D8"/>
    <mergeCell ref="B9:D9"/>
    <mergeCell ref="B10:C16"/>
    <mergeCell ref="B17:C2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20-26
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DF40D-C17D-4A58-BE47-D6FB9D2BE580}">
  <sheetPr>
    <pageSetUpPr fitToPage="1"/>
  </sheetPr>
  <dimension ref="A1:P39"/>
  <sheetViews>
    <sheetView topLeftCell="A8" zoomScaleNormal="100" workbookViewId="0">
      <selection activeCell="A8" sqref="A8: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88" t="s">
        <v>7</v>
      </c>
      <c r="B8" s="20" t="s">
        <v>8</v>
      </c>
      <c r="C8" s="21"/>
      <c r="D8" s="22"/>
      <c r="E8" s="89" t="s">
        <v>9</v>
      </c>
      <c r="F8" s="89" t="s">
        <v>10</v>
      </c>
      <c r="G8" s="90" t="s">
        <v>11</v>
      </c>
      <c r="H8" s="91" t="s">
        <v>12</v>
      </c>
      <c r="I8" s="92" t="s">
        <v>13</v>
      </c>
    </row>
    <row r="9" spans="1:16" ht="15.75" thickBot="1" x14ac:dyDescent="0.3">
      <c r="A9" s="93">
        <v>1</v>
      </c>
      <c r="B9" s="94">
        <v>2</v>
      </c>
      <c r="C9" s="95"/>
      <c r="D9" s="96"/>
      <c r="E9" s="97">
        <v>3</v>
      </c>
      <c r="F9" s="97">
        <v>4</v>
      </c>
      <c r="G9" s="98" t="s">
        <v>14</v>
      </c>
      <c r="H9" s="99">
        <v>6</v>
      </c>
      <c r="I9" s="100" t="s">
        <v>15</v>
      </c>
    </row>
    <row r="10" spans="1:16" ht="15" customHeight="1" x14ac:dyDescent="0.25">
      <c r="A10" s="101">
        <v>1</v>
      </c>
      <c r="B10" s="102" t="s">
        <v>37</v>
      </c>
      <c r="C10" s="103"/>
      <c r="D10" s="104" t="s">
        <v>38</v>
      </c>
      <c r="E10" s="105">
        <v>0</v>
      </c>
      <c r="F10" s="106">
        <v>21967.91</v>
      </c>
      <c r="G10" s="107">
        <f>F10*E10</f>
        <v>0</v>
      </c>
      <c r="H10" s="108"/>
      <c r="I10" s="109"/>
      <c r="J10" s="43"/>
      <c r="K10" s="43"/>
      <c r="L10" s="43"/>
      <c r="M10" s="43"/>
      <c r="N10" s="43"/>
      <c r="O10" s="43"/>
      <c r="P10" s="43"/>
    </row>
    <row r="11" spans="1:16" x14ac:dyDescent="0.25">
      <c r="A11" s="44">
        <v>2</v>
      </c>
      <c r="B11" s="55"/>
      <c r="C11" s="55"/>
      <c r="D11" s="46" t="s">
        <v>39</v>
      </c>
      <c r="E11" s="110">
        <v>0</v>
      </c>
      <c r="F11" s="48">
        <v>13321</v>
      </c>
      <c r="G11" s="49">
        <f t="shared" ref="G11:G33" si="0">F11*E11</f>
        <v>0</v>
      </c>
      <c r="H11" s="50"/>
      <c r="I11" s="51"/>
    </row>
    <row r="12" spans="1:16" x14ac:dyDescent="0.25">
      <c r="A12" s="44">
        <v>3</v>
      </c>
      <c r="B12" s="55"/>
      <c r="C12" s="55"/>
      <c r="D12" s="46" t="s">
        <v>19</v>
      </c>
      <c r="E12" s="52">
        <v>0.15</v>
      </c>
      <c r="F12" s="48">
        <v>11341.91</v>
      </c>
      <c r="G12" s="49">
        <f t="shared" si="0"/>
        <v>1701.2864999999999</v>
      </c>
      <c r="H12" s="50"/>
      <c r="I12" s="51"/>
    </row>
    <row r="13" spans="1:16" x14ac:dyDescent="0.25">
      <c r="A13" s="44">
        <v>4</v>
      </c>
      <c r="B13" s="55"/>
      <c r="C13" s="55"/>
      <c r="D13" s="46" t="s">
        <v>20</v>
      </c>
      <c r="E13" s="52">
        <v>0.28999999999999998</v>
      </c>
      <c r="F13" s="48">
        <v>7531.34</v>
      </c>
      <c r="G13" s="49">
        <f t="shared" si="0"/>
        <v>2184.0886</v>
      </c>
      <c r="H13" s="50"/>
      <c r="I13" s="51"/>
      <c r="O13" s="53"/>
      <c r="P13" s="53"/>
    </row>
    <row r="14" spans="1:16" x14ac:dyDescent="0.25">
      <c r="A14" s="44">
        <v>5</v>
      </c>
      <c r="B14" s="55"/>
      <c r="C14" s="55"/>
      <c r="D14" s="46" t="s">
        <v>21</v>
      </c>
      <c r="E14" s="52">
        <v>0.44</v>
      </c>
      <c r="F14" s="48">
        <v>4495.34</v>
      </c>
      <c r="G14" s="49">
        <f t="shared" si="0"/>
        <v>1977.9496000000001</v>
      </c>
      <c r="H14" s="50"/>
      <c r="I14" s="51"/>
      <c r="O14" s="53"/>
      <c r="P14" s="53"/>
    </row>
    <row r="15" spans="1:16" x14ac:dyDescent="0.25">
      <c r="A15" s="44">
        <v>6</v>
      </c>
      <c r="B15" s="55"/>
      <c r="C15" s="55"/>
      <c r="D15" s="46" t="s">
        <v>23</v>
      </c>
      <c r="E15" s="110">
        <v>0</v>
      </c>
      <c r="F15" s="48">
        <v>2900</v>
      </c>
      <c r="G15" s="49">
        <f t="shared" si="0"/>
        <v>0</v>
      </c>
      <c r="H15" s="50"/>
      <c r="I15" s="51"/>
    </row>
    <row r="16" spans="1:16" x14ac:dyDescent="0.25">
      <c r="A16" s="44">
        <v>7</v>
      </c>
      <c r="B16" s="55"/>
      <c r="C16" s="55"/>
      <c r="D16" s="46" t="s">
        <v>22</v>
      </c>
      <c r="E16" s="110">
        <v>0</v>
      </c>
      <c r="F16" s="48">
        <v>2747.25</v>
      </c>
      <c r="G16" s="49">
        <f t="shared" si="0"/>
        <v>0</v>
      </c>
      <c r="H16" s="50"/>
      <c r="I16" s="51"/>
    </row>
    <row r="17" spans="1:16" ht="15" customHeight="1" x14ac:dyDescent="0.25">
      <c r="A17" s="44">
        <v>8</v>
      </c>
      <c r="B17" s="36" t="s">
        <v>16</v>
      </c>
      <c r="C17" s="36"/>
      <c r="D17" s="37" t="s">
        <v>17</v>
      </c>
      <c r="E17" s="123">
        <v>0</v>
      </c>
      <c r="F17" s="39">
        <v>16966.59</v>
      </c>
      <c r="G17" s="40">
        <f t="shared" si="0"/>
        <v>0</v>
      </c>
      <c r="H17" s="50"/>
      <c r="I17" s="51"/>
    </row>
    <row r="18" spans="1:16" ht="15" customHeight="1" x14ac:dyDescent="0.25">
      <c r="A18" s="44">
        <v>9</v>
      </c>
      <c r="B18" s="45"/>
      <c r="C18" s="45"/>
      <c r="D18" s="46" t="s">
        <v>18</v>
      </c>
      <c r="E18" s="52">
        <v>4.09</v>
      </c>
      <c r="F18" s="48">
        <v>9550.75</v>
      </c>
      <c r="G18" s="49">
        <f t="shared" si="0"/>
        <v>39062.567499999997</v>
      </c>
      <c r="H18" s="50"/>
      <c r="I18" s="51"/>
    </row>
    <row r="19" spans="1:16" ht="15" customHeight="1" x14ac:dyDescent="0.25">
      <c r="A19" s="44">
        <v>10</v>
      </c>
      <c r="B19" s="45"/>
      <c r="C19" s="45"/>
      <c r="D19" s="46" t="s">
        <v>19</v>
      </c>
      <c r="E19" s="52">
        <v>6.14</v>
      </c>
      <c r="F19" s="48">
        <v>5120.5</v>
      </c>
      <c r="G19" s="49">
        <f t="shared" si="0"/>
        <v>31439.87</v>
      </c>
      <c r="H19" s="50"/>
      <c r="I19" s="51"/>
    </row>
    <row r="20" spans="1:16" ht="15" customHeight="1" x14ac:dyDescent="0.25">
      <c r="A20" s="44">
        <v>11</v>
      </c>
      <c r="B20" s="45"/>
      <c r="C20" s="45"/>
      <c r="D20" s="46" t="s">
        <v>20</v>
      </c>
      <c r="E20" s="52">
        <v>20.46</v>
      </c>
      <c r="F20" s="48">
        <v>3850</v>
      </c>
      <c r="G20" s="49">
        <f t="shared" si="0"/>
        <v>78771</v>
      </c>
      <c r="H20" s="50"/>
      <c r="I20" s="51"/>
    </row>
    <row r="21" spans="1:16" ht="15" customHeight="1" x14ac:dyDescent="0.25">
      <c r="A21" s="44">
        <v>12</v>
      </c>
      <c r="B21" s="45"/>
      <c r="C21" s="45"/>
      <c r="D21" s="46" t="s">
        <v>21</v>
      </c>
      <c r="E21" s="52">
        <v>30.69</v>
      </c>
      <c r="F21" s="48">
        <v>3000</v>
      </c>
      <c r="G21" s="49">
        <f t="shared" si="0"/>
        <v>92070</v>
      </c>
      <c r="H21" s="50"/>
      <c r="I21" s="51"/>
    </row>
    <row r="22" spans="1:16" ht="15" customHeight="1" x14ac:dyDescent="0.25">
      <c r="A22" s="44">
        <v>13</v>
      </c>
      <c r="B22" s="45"/>
      <c r="C22" s="45"/>
      <c r="D22" s="46" t="s">
        <v>22</v>
      </c>
      <c r="E22" s="47">
        <v>0</v>
      </c>
      <c r="F22" s="48">
        <v>2747.25</v>
      </c>
      <c r="G22" s="49">
        <f t="shared" si="0"/>
        <v>0</v>
      </c>
      <c r="H22" s="50"/>
      <c r="I22" s="51"/>
      <c r="N22" s="53"/>
    </row>
    <row r="23" spans="1:16" ht="15" customHeight="1" x14ac:dyDescent="0.25">
      <c r="A23" s="44">
        <v>14</v>
      </c>
      <c r="B23" s="45"/>
      <c r="C23" s="45"/>
      <c r="D23" s="46" t="s">
        <v>23</v>
      </c>
      <c r="E23" s="47">
        <v>0</v>
      </c>
      <c r="F23" s="48">
        <v>2600</v>
      </c>
      <c r="G23" s="49">
        <f t="shared" si="0"/>
        <v>0</v>
      </c>
      <c r="H23" s="50"/>
      <c r="I23" s="51"/>
    </row>
    <row r="24" spans="1:16" ht="15" customHeight="1" x14ac:dyDescent="0.25">
      <c r="A24" s="44">
        <v>15</v>
      </c>
      <c r="B24" s="45" t="s">
        <v>25</v>
      </c>
      <c r="C24" s="45"/>
      <c r="D24" s="46" t="s">
        <v>17</v>
      </c>
      <c r="E24" s="52">
        <v>0</v>
      </c>
      <c r="F24" s="48">
        <v>11756.25</v>
      </c>
      <c r="G24" s="49">
        <f t="shared" si="0"/>
        <v>0</v>
      </c>
      <c r="H24" s="50"/>
      <c r="I24" s="51"/>
    </row>
    <row r="25" spans="1:16" ht="15.75" customHeight="1" x14ac:dyDescent="0.25">
      <c r="A25" s="44">
        <v>16</v>
      </c>
      <c r="B25" s="45"/>
      <c r="C25" s="45"/>
      <c r="D25" s="46" t="s">
        <v>18</v>
      </c>
      <c r="E25" s="52">
        <v>0.36</v>
      </c>
      <c r="F25" s="48">
        <v>8143.66</v>
      </c>
      <c r="G25" s="49">
        <f t="shared" si="0"/>
        <v>2931.7175999999999</v>
      </c>
      <c r="H25" s="50"/>
      <c r="I25" s="51"/>
    </row>
    <row r="26" spans="1:16" x14ac:dyDescent="0.25">
      <c r="A26" s="44">
        <v>17</v>
      </c>
      <c r="B26" s="45"/>
      <c r="C26" s="45"/>
      <c r="D26" s="46" t="s">
        <v>19</v>
      </c>
      <c r="E26" s="52">
        <v>3.26</v>
      </c>
      <c r="F26" s="48">
        <v>5289.16</v>
      </c>
      <c r="G26" s="49">
        <f t="shared" si="0"/>
        <v>17242.661599999999</v>
      </c>
      <c r="H26" s="50"/>
      <c r="I26" s="51"/>
      <c r="O26" s="53"/>
      <c r="P26" s="53"/>
    </row>
    <row r="27" spans="1:16" x14ac:dyDescent="0.25">
      <c r="A27" s="44">
        <v>18</v>
      </c>
      <c r="B27" s="45"/>
      <c r="C27" s="45"/>
      <c r="D27" s="46" t="s">
        <v>20</v>
      </c>
      <c r="E27" s="52">
        <v>3.63</v>
      </c>
      <c r="F27" s="48">
        <v>3776.66</v>
      </c>
      <c r="G27" s="49">
        <f t="shared" si="0"/>
        <v>13709.275799999999</v>
      </c>
      <c r="H27" s="50"/>
      <c r="I27" s="51"/>
      <c r="O27" s="53"/>
      <c r="P27" s="53"/>
    </row>
    <row r="28" spans="1:16" ht="15" customHeight="1" x14ac:dyDescent="0.25">
      <c r="A28" s="44">
        <v>19</v>
      </c>
      <c r="B28" s="54" t="s">
        <v>26</v>
      </c>
      <c r="C28" s="45" t="s">
        <v>27</v>
      </c>
      <c r="D28" s="45"/>
      <c r="E28" s="47">
        <v>132.72999999999999</v>
      </c>
      <c r="F28" s="48">
        <v>2480</v>
      </c>
      <c r="G28" s="49">
        <f t="shared" si="0"/>
        <v>329170.39999999997</v>
      </c>
      <c r="H28" s="50"/>
      <c r="I28" s="51"/>
      <c r="N28" s="53"/>
    </row>
    <row r="29" spans="1:16" x14ac:dyDescent="0.25">
      <c r="A29" s="44">
        <v>20</v>
      </c>
      <c r="B29" s="54"/>
      <c r="C29" s="45" t="s">
        <v>28</v>
      </c>
      <c r="D29" s="45"/>
      <c r="E29" s="47">
        <v>0</v>
      </c>
      <c r="F29" s="48">
        <v>1965.21</v>
      </c>
      <c r="G29" s="49">
        <f t="shared" si="0"/>
        <v>0</v>
      </c>
      <c r="H29" s="50"/>
      <c r="I29" s="51"/>
    </row>
    <row r="30" spans="1:16" ht="15" customHeight="1" x14ac:dyDescent="0.25">
      <c r="A30" s="44">
        <v>21</v>
      </c>
      <c r="B30" s="54"/>
      <c r="C30" s="45" t="s">
        <v>29</v>
      </c>
      <c r="D30" s="45"/>
      <c r="E30" s="56">
        <v>0</v>
      </c>
      <c r="F30" s="57">
        <v>1755.58</v>
      </c>
      <c r="G30" s="111">
        <f t="shared" si="0"/>
        <v>0</v>
      </c>
      <c r="H30" s="50"/>
      <c r="I30" s="51"/>
    </row>
    <row r="31" spans="1:16" ht="15" customHeight="1" x14ac:dyDescent="0.25">
      <c r="A31" s="44">
        <v>22</v>
      </c>
      <c r="B31" s="54" t="s">
        <v>30</v>
      </c>
      <c r="C31" s="45" t="s">
        <v>27</v>
      </c>
      <c r="D31" s="55"/>
      <c r="E31" s="47">
        <v>23.56</v>
      </c>
      <c r="F31" s="48">
        <v>1570</v>
      </c>
      <c r="G31" s="49">
        <f t="shared" si="0"/>
        <v>36989.199999999997</v>
      </c>
      <c r="H31" s="50"/>
      <c r="I31" s="51"/>
    </row>
    <row r="32" spans="1:16" x14ac:dyDescent="0.25">
      <c r="A32" s="44">
        <v>23</v>
      </c>
      <c r="B32" s="54"/>
      <c r="C32" s="45" t="s">
        <v>28</v>
      </c>
      <c r="D32" s="55"/>
      <c r="E32" s="47">
        <v>0</v>
      </c>
      <c r="F32" s="48">
        <v>1177.23</v>
      </c>
      <c r="G32" s="49">
        <f t="shared" si="0"/>
        <v>0</v>
      </c>
      <c r="H32" s="50"/>
      <c r="I32" s="51"/>
      <c r="O32" s="53"/>
      <c r="P32" s="53"/>
    </row>
    <row r="33" spans="1:16" ht="15.75" customHeight="1" thickBot="1" x14ac:dyDescent="0.3">
      <c r="A33" s="44">
        <v>24</v>
      </c>
      <c r="B33" s="58"/>
      <c r="C33" s="59" t="s">
        <v>29</v>
      </c>
      <c r="D33" s="59"/>
      <c r="E33" s="60">
        <v>0</v>
      </c>
      <c r="F33" s="61">
        <v>928.16</v>
      </c>
      <c r="G33" s="112">
        <f t="shared" si="0"/>
        <v>0</v>
      </c>
      <c r="H33" s="63"/>
      <c r="I33" s="64"/>
      <c r="O33" s="53"/>
      <c r="P33" s="53"/>
    </row>
    <row r="34" spans="1:16" ht="15" customHeight="1" x14ac:dyDescent="0.25">
      <c r="A34" s="65" t="s">
        <v>31</v>
      </c>
      <c r="B34" s="114"/>
      <c r="C34" s="114"/>
      <c r="D34" s="115"/>
      <c r="E34" s="68">
        <f>SUM(E10:E27)</f>
        <v>69.510000000000005</v>
      </c>
      <c r="F34" s="69"/>
      <c r="G34" s="70">
        <f>SUM(G10:G27)</f>
        <v>281090.41720000003</v>
      </c>
      <c r="H34" s="116" t="s">
        <v>32</v>
      </c>
      <c r="I34" s="72"/>
    </row>
    <row r="35" spans="1:16" ht="15" customHeight="1" thickBot="1" x14ac:dyDescent="0.3">
      <c r="A35" s="73" t="s">
        <v>33</v>
      </c>
      <c r="B35" s="117"/>
      <c r="C35" s="117"/>
      <c r="D35" s="118"/>
      <c r="E35" s="76">
        <f>SUM(E28:E33)</f>
        <v>156.29</v>
      </c>
      <c r="F35" s="77"/>
      <c r="G35" s="78">
        <f>SUM(G28:G33)</f>
        <v>366159.6</v>
      </c>
      <c r="H35" s="119"/>
      <c r="I35" s="80"/>
    </row>
    <row r="36" spans="1:16" ht="15" customHeight="1" thickBot="1" x14ac:dyDescent="0.3">
      <c r="A36" s="120" t="s">
        <v>34</v>
      </c>
      <c r="B36" s="121"/>
      <c r="C36" s="121"/>
      <c r="D36" s="121"/>
      <c r="E36" s="77">
        <f>SUM(E34:E35)</f>
        <v>225.8</v>
      </c>
      <c r="F36" s="77"/>
      <c r="G36" s="83">
        <f>SUM(G34:G35)</f>
        <v>647250.0172</v>
      </c>
      <c r="H36" s="122"/>
      <c r="I36" s="85"/>
    </row>
    <row r="37" spans="1:16" ht="27.75" customHeight="1" x14ac:dyDescent="0.25">
      <c r="A37" s="86" t="s">
        <v>35</v>
      </c>
      <c r="B37" s="86"/>
      <c r="C37" s="86"/>
      <c r="D37" s="86"/>
      <c r="E37" s="86"/>
      <c r="F37" s="86"/>
      <c r="G37" s="86"/>
      <c r="H37" s="86"/>
      <c r="I37" s="86"/>
    </row>
    <row r="39" spans="1:16" x14ac:dyDescent="0.25">
      <c r="F39" s="87" t="s">
        <v>36</v>
      </c>
      <c r="G39" s="87"/>
      <c r="H39" s="87"/>
      <c r="I39" s="87"/>
    </row>
  </sheetData>
  <mergeCells count="33">
    <mergeCell ref="A34:D34"/>
    <mergeCell ref="H34:H36"/>
    <mergeCell ref="A35:D35"/>
    <mergeCell ref="A36:D36"/>
    <mergeCell ref="A37:I37"/>
    <mergeCell ref="F39:I39"/>
    <mergeCell ref="B24:C27"/>
    <mergeCell ref="B28:B30"/>
    <mergeCell ref="C28:D28"/>
    <mergeCell ref="C29:D29"/>
    <mergeCell ref="C30:D30"/>
    <mergeCell ref="B31:B33"/>
    <mergeCell ref="C31:D31"/>
    <mergeCell ref="C32:D32"/>
    <mergeCell ref="C33:D33"/>
    <mergeCell ref="A7:D7"/>
    <mergeCell ref="E7:I7"/>
    <mergeCell ref="B8:D8"/>
    <mergeCell ref="B9:D9"/>
    <mergeCell ref="B10:C16"/>
    <mergeCell ref="B17:C2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21-26
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1745-FE3F-467F-A2B1-0FF68F8E8941}">
  <sheetPr>
    <pageSetUpPr fitToPage="1"/>
  </sheetPr>
  <dimension ref="A1:P42"/>
  <sheetViews>
    <sheetView topLeftCell="A9" zoomScaleNormal="100" workbookViewId="0">
      <selection activeCell="A8" sqref="A8: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88" t="s">
        <v>7</v>
      </c>
      <c r="B8" s="20" t="s">
        <v>8</v>
      </c>
      <c r="C8" s="21"/>
      <c r="D8" s="22"/>
      <c r="E8" s="89" t="s">
        <v>9</v>
      </c>
      <c r="F8" s="89" t="s">
        <v>10</v>
      </c>
      <c r="G8" s="90" t="s">
        <v>11</v>
      </c>
      <c r="H8" s="91" t="s">
        <v>12</v>
      </c>
      <c r="I8" s="92" t="s">
        <v>13</v>
      </c>
    </row>
    <row r="9" spans="1:16" ht="15.75" thickBot="1" x14ac:dyDescent="0.3">
      <c r="A9" s="93">
        <v>1</v>
      </c>
      <c r="B9" s="94">
        <v>2</v>
      </c>
      <c r="C9" s="95"/>
      <c r="D9" s="96"/>
      <c r="E9" s="97">
        <v>3</v>
      </c>
      <c r="F9" s="97">
        <v>4</v>
      </c>
      <c r="G9" s="98" t="s">
        <v>14</v>
      </c>
      <c r="H9" s="99">
        <v>6</v>
      </c>
      <c r="I9" s="100" t="s">
        <v>15</v>
      </c>
    </row>
    <row r="10" spans="1:16" ht="15" customHeight="1" x14ac:dyDescent="0.25">
      <c r="A10" s="101">
        <v>1</v>
      </c>
      <c r="B10" s="102" t="s">
        <v>37</v>
      </c>
      <c r="C10" s="103"/>
      <c r="D10" s="104" t="s">
        <v>38</v>
      </c>
      <c r="E10" s="124">
        <v>3.61</v>
      </c>
      <c r="F10" s="106">
        <v>21967.91</v>
      </c>
      <c r="G10" s="107">
        <f>F10*E10</f>
        <v>79304.155100000004</v>
      </c>
      <c r="H10" s="108"/>
      <c r="I10" s="109"/>
      <c r="J10" s="43"/>
      <c r="K10" s="43"/>
      <c r="L10" s="43"/>
      <c r="M10" s="43"/>
      <c r="N10" s="43"/>
      <c r="O10" s="43"/>
      <c r="P10" s="43"/>
    </row>
    <row r="11" spans="1:16" x14ac:dyDescent="0.25">
      <c r="A11" s="44">
        <v>2</v>
      </c>
      <c r="B11" s="55"/>
      <c r="C11" s="55"/>
      <c r="D11" s="46" t="s">
        <v>39</v>
      </c>
      <c r="E11" s="47">
        <v>3.61</v>
      </c>
      <c r="F11" s="48">
        <v>13321</v>
      </c>
      <c r="G11" s="49">
        <f t="shared" ref="G11:G36" si="0">F11*E11</f>
        <v>48088.81</v>
      </c>
      <c r="H11" s="50"/>
      <c r="I11" s="51"/>
    </row>
    <row r="12" spans="1:16" x14ac:dyDescent="0.25">
      <c r="A12" s="44">
        <v>3</v>
      </c>
      <c r="B12" s="55"/>
      <c r="C12" s="55"/>
      <c r="D12" s="46" t="s">
        <v>19</v>
      </c>
      <c r="E12" s="47">
        <v>10.84</v>
      </c>
      <c r="F12" s="48">
        <v>11341.91</v>
      </c>
      <c r="G12" s="49">
        <f t="shared" si="0"/>
        <v>122946.30439999999</v>
      </c>
      <c r="H12" s="50"/>
      <c r="I12" s="51"/>
    </row>
    <row r="13" spans="1:16" x14ac:dyDescent="0.25">
      <c r="A13" s="44">
        <v>4</v>
      </c>
      <c r="B13" s="55"/>
      <c r="C13" s="55"/>
      <c r="D13" s="46" t="s">
        <v>20</v>
      </c>
      <c r="E13" s="52">
        <v>18.07</v>
      </c>
      <c r="F13" s="48">
        <v>7531.34</v>
      </c>
      <c r="G13" s="49">
        <f t="shared" si="0"/>
        <v>136091.3138</v>
      </c>
      <c r="H13" s="50"/>
      <c r="I13" s="51"/>
      <c r="O13" s="53"/>
      <c r="P13" s="53"/>
    </row>
    <row r="14" spans="1:16" x14ac:dyDescent="0.25">
      <c r="A14" s="44">
        <v>5</v>
      </c>
      <c r="B14" s="55"/>
      <c r="C14" s="55"/>
      <c r="D14" s="46" t="s">
        <v>21</v>
      </c>
      <c r="E14" s="47">
        <v>36.130000000000003</v>
      </c>
      <c r="F14" s="48">
        <v>4495.34</v>
      </c>
      <c r="G14" s="49">
        <f t="shared" si="0"/>
        <v>162416.63420000003</v>
      </c>
      <c r="H14" s="50"/>
      <c r="I14" s="51"/>
      <c r="O14" s="53"/>
      <c r="P14" s="53"/>
    </row>
    <row r="15" spans="1:16" x14ac:dyDescent="0.25">
      <c r="A15" s="44">
        <v>6</v>
      </c>
      <c r="B15" s="55"/>
      <c r="C15" s="55"/>
      <c r="D15" s="46" t="s">
        <v>23</v>
      </c>
      <c r="E15" s="47">
        <v>0</v>
      </c>
      <c r="F15" s="48">
        <v>2900</v>
      </c>
      <c r="G15" s="49">
        <f t="shared" si="0"/>
        <v>0</v>
      </c>
      <c r="H15" s="50"/>
      <c r="I15" s="51"/>
    </row>
    <row r="16" spans="1:16" x14ac:dyDescent="0.25">
      <c r="A16" s="44">
        <v>7</v>
      </c>
      <c r="B16" s="55"/>
      <c r="C16" s="55"/>
      <c r="D16" s="46" t="s">
        <v>22</v>
      </c>
      <c r="E16" s="47">
        <v>0</v>
      </c>
      <c r="F16" s="48">
        <v>2747.25</v>
      </c>
      <c r="G16" s="49">
        <f t="shared" si="0"/>
        <v>0</v>
      </c>
      <c r="H16" s="50"/>
      <c r="I16" s="51"/>
    </row>
    <row r="17" spans="1:16" x14ac:dyDescent="0.25">
      <c r="A17" s="44">
        <v>8</v>
      </c>
      <c r="B17" s="45" t="s">
        <v>16</v>
      </c>
      <c r="C17" s="55"/>
      <c r="D17" s="46" t="s">
        <v>17</v>
      </c>
      <c r="E17" s="52">
        <v>0</v>
      </c>
      <c r="F17" s="48">
        <v>16966.59</v>
      </c>
      <c r="G17" s="49">
        <f t="shared" si="0"/>
        <v>0</v>
      </c>
      <c r="H17" s="50"/>
      <c r="I17" s="51"/>
    </row>
    <row r="18" spans="1:16" x14ac:dyDescent="0.25">
      <c r="A18" s="44">
        <v>9</v>
      </c>
      <c r="B18" s="55"/>
      <c r="C18" s="55"/>
      <c r="D18" s="46" t="s">
        <v>18</v>
      </c>
      <c r="E18" s="52">
        <v>0</v>
      </c>
      <c r="F18" s="48">
        <v>9550.75</v>
      </c>
      <c r="G18" s="49">
        <f t="shared" si="0"/>
        <v>0</v>
      </c>
      <c r="H18" s="50"/>
      <c r="I18" s="51"/>
    </row>
    <row r="19" spans="1:16" x14ac:dyDescent="0.25">
      <c r="A19" s="44">
        <v>10</v>
      </c>
      <c r="B19" s="55"/>
      <c r="C19" s="55"/>
      <c r="D19" s="46" t="s">
        <v>19</v>
      </c>
      <c r="E19" s="52">
        <v>0</v>
      </c>
      <c r="F19" s="48">
        <v>5120.5</v>
      </c>
      <c r="G19" s="49">
        <f t="shared" si="0"/>
        <v>0</v>
      </c>
      <c r="H19" s="50"/>
      <c r="I19" s="51"/>
    </row>
    <row r="20" spans="1:16" x14ac:dyDescent="0.25">
      <c r="A20" s="44">
        <v>11</v>
      </c>
      <c r="B20" s="55"/>
      <c r="C20" s="55"/>
      <c r="D20" s="46" t="s">
        <v>20</v>
      </c>
      <c r="E20" s="52">
        <v>2.48</v>
      </c>
      <c r="F20" s="48">
        <v>3850</v>
      </c>
      <c r="G20" s="49">
        <f t="shared" si="0"/>
        <v>9548</v>
      </c>
      <c r="H20" s="50"/>
      <c r="I20" s="51"/>
    </row>
    <row r="21" spans="1:16" x14ac:dyDescent="0.25">
      <c r="A21" s="44">
        <v>12</v>
      </c>
      <c r="B21" s="55"/>
      <c r="C21" s="55"/>
      <c r="D21" s="46" t="s">
        <v>21</v>
      </c>
      <c r="E21" s="52">
        <v>2.48</v>
      </c>
      <c r="F21" s="48">
        <v>3000</v>
      </c>
      <c r="G21" s="49">
        <f t="shared" si="0"/>
        <v>7440</v>
      </c>
      <c r="H21" s="50"/>
      <c r="I21" s="51"/>
    </row>
    <row r="22" spans="1:16" x14ac:dyDescent="0.25">
      <c r="A22" s="44">
        <v>13</v>
      </c>
      <c r="B22" s="55"/>
      <c r="C22" s="55"/>
      <c r="D22" s="46" t="s">
        <v>22</v>
      </c>
      <c r="E22" s="47">
        <v>0</v>
      </c>
      <c r="F22" s="48">
        <v>2747.25</v>
      </c>
      <c r="G22" s="49">
        <f t="shared" si="0"/>
        <v>0</v>
      </c>
      <c r="H22" s="50"/>
      <c r="I22" s="51"/>
    </row>
    <row r="23" spans="1:16" ht="15" customHeight="1" x14ac:dyDescent="0.25">
      <c r="A23" s="44">
        <v>14</v>
      </c>
      <c r="B23" s="55"/>
      <c r="C23" s="55"/>
      <c r="D23" s="46" t="s">
        <v>23</v>
      </c>
      <c r="E23" s="47">
        <v>0</v>
      </c>
      <c r="F23" s="48">
        <v>2600</v>
      </c>
      <c r="G23" s="49">
        <f t="shared" si="0"/>
        <v>0</v>
      </c>
      <c r="H23" s="50"/>
      <c r="I23" s="51"/>
    </row>
    <row r="24" spans="1:16" ht="15" customHeight="1" x14ac:dyDescent="0.25">
      <c r="A24" s="44">
        <v>15</v>
      </c>
      <c r="B24" s="45" t="s">
        <v>41</v>
      </c>
      <c r="C24" s="45"/>
      <c r="D24" s="46" t="s">
        <v>17</v>
      </c>
      <c r="E24" s="110">
        <v>0</v>
      </c>
      <c r="F24" s="48">
        <v>5335</v>
      </c>
      <c r="G24" s="49">
        <f t="shared" si="0"/>
        <v>0</v>
      </c>
      <c r="H24" s="50"/>
      <c r="I24" s="51"/>
    </row>
    <row r="25" spans="1:16" ht="15" customHeight="1" x14ac:dyDescent="0.25">
      <c r="A25" s="44">
        <v>16</v>
      </c>
      <c r="B25" s="45"/>
      <c r="C25" s="45"/>
      <c r="D25" s="46" t="s">
        <v>19</v>
      </c>
      <c r="E25" s="47">
        <v>0</v>
      </c>
      <c r="F25" s="48">
        <v>3778.5</v>
      </c>
      <c r="G25" s="49">
        <f t="shared" si="0"/>
        <v>0</v>
      </c>
      <c r="H25" s="50"/>
      <c r="I25" s="51"/>
      <c r="N25" s="53"/>
    </row>
    <row r="26" spans="1:16" ht="15" customHeight="1" x14ac:dyDescent="0.25">
      <c r="A26" s="44">
        <v>17</v>
      </c>
      <c r="B26" s="45"/>
      <c r="C26" s="45"/>
      <c r="D26" s="46" t="s">
        <v>20</v>
      </c>
      <c r="E26" s="52">
        <v>2.76</v>
      </c>
      <c r="F26" s="48">
        <v>2390.66</v>
      </c>
      <c r="G26" s="49">
        <f t="shared" si="0"/>
        <v>6598.2215999999989</v>
      </c>
      <c r="H26" s="50"/>
      <c r="I26" s="51"/>
    </row>
    <row r="27" spans="1:16" ht="15" customHeight="1" x14ac:dyDescent="0.25">
      <c r="A27" s="44">
        <v>18</v>
      </c>
      <c r="B27" s="45" t="s">
        <v>25</v>
      </c>
      <c r="C27" s="45"/>
      <c r="D27" s="46" t="s">
        <v>17</v>
      </c>
      <c r="E27" s="52">
        <v>0</v>
      </c>
      <c r="F27" s="48">
        <v>11756.25</v>
      </c>
      <c r="G27" s="49">
        <f t="shared" si="0"/>
        <v>0</v>
      </c>
      <c r="H27" s="50"/>
      <c r="I27" s="51"/>
    </row>
    <row r="28" spans="1:16" ht="15.75" customHeight="1" x14ac:dyDescent="0.25">
      <c r="A28" s="44">
        <v>19</v>
      </c>
      <c r="B28" s="45"/>
      <c r="C28" s="45"/>
      <c r="D28" s="46" t="s">
        <v>18</v>
      </c>
      <c r="E28" s="52">
        <v>0.65</v>
      </c>
      <c r="F28" s="48">
        <v>8143.66</v>
      </c>
      <c r="G28" s="49">
        <f t="shared" si="0"/>
        <v>5293.3789999999999</v>
      </c>
      <c r="H28" s="50"/>
      <c r="I28" s="51"/>
    </row>
    <row r="29" spans="1:16" x14ac:dyDescent="0.25">
      <c r="A29" s="44">
        <v>20</v>
      </c>
      <c r="B29" s="45"/>
      <c r="C29" s="45"/>
      <c r="D29" s="46" t="s">
        <v>19</v>
      </c>
      <c r="E29" s="52">
        <v>2.61</v>
      </c>
      <c r="F29" s="48">
        <v>5289.16</v>
      </c>
      <c r="G29" s="49">
        <f t="shared" si="0"/>
        <v>13804.7076</v>
      </c>
      <c r="H29" s="50"/>
      <c r="I29" s="51"/>
      <c r="O29" s="53"/>
      <c r="P29" s="53"/>
    </row>
    <row r="30" spans="1:16" x14ac:dyDescent="0.25">
      <c r="A30" s="44">
        <v>21</v>
      </c>
      <c r="B30" s="45"/>
      <c r="C30" s="45"/>
      <c r="D30" s="46" t="s">
        <v>20</v>
      </c>
      <c r="E30" s="52">
        <v>9.7799999999999994</v>
      </c>
      <c r="F30" s="48">
        <v>3776.66</v>
      </c>
      <c r="G30" s="49">
        <f t="shared" si="0"/>
        <v>36935.734799999998</v>
      </c>
      <c r="H30" s="50"/>
      <c r="I30" s="51"/>
      <c r="O30" s="53"/>
      <c r="P30" s="53"/>
    </row>
    <row r="31" spans="1:16" ht="15" customHeight="1" x14ac:dyDescent="0.25">
      <c r="A31" s="44">
        <v>22</v>
      </c>
      <c r="B31" s="54" t="s">
        <v>26</v>
      </c>
      <c r="C31" s="45" t="s">
        <v>27</v>
      </c>
      <c r="D31" s="45"/>
      <c r="E31" s="47">
        <v>447.73</v>
      </c>
      <c r="F31" s="48">
        <v>2480</v>
      </c>
      <c r="G31" s="49">
        <f t="shared" si="0"/>
        <v>1110370.4000000001</v>
      </c>
      <c r="H31" s="50"/>
      <c r="I31" s="51"/>
      <c r="N31" s="53"/>
    </row>
    <row r="32" spans="1:16" x14ac:dyDescent="0.25">
      <c r="A32" s="44">
        <v>23</v>
      </c>
      <c r="B32" s="54"/>
      <c r="C32" s="45" t="s">
        <v>28</v>
      </c>
      <c r="D32" s="45"/>
      <c r="E32" s="47">
        <v>0</v>
      </c>
      <c r="F32" s="48">
        <v>1965.21</v>
      </c>
      <c r="G32" s="49">
        <f t="shared" si="0"/>
        <v>0</v>
      </c>
      <c r="H32" s="50"/>
      <c r="I32" s="51"/>
    </row>
    <row r="33" spans="1:16" ht="15" customHeight="1" x14ac:dyDescent="0.25">
      <c r="A33" s="44">
        <v>24</v>
      </c>
      <c r="B33" s="54"/>
      <c r="C33" s="45" t="s">
        <v>29</v>
      </c>
      <c r="D33" s="45"/>
      <c r="E33" s="56">
        <v>0</v>
      </c>
      <c r="F33" s="57">
        <v>1755.58</v>
      </c>
      <c r="G33" s="111">
        <f t="shared" si="0"/>
        <v>0</v>
      </c>
      <c r="H33" s="50"/>
      <c r="I33" s="51"/>
    </row>
    <row r="34" spans="1:16" ht="15" customHeight="1" x14ac:dyDescent="0.25">
      <c r="A34" s="44">
        <v>25</v>
      </c>
      <c r="B34" s="54" t="s">
        <v>30</v>
      </c>
      <c r="C34" s="45" t="s">
        <v>27</v>
      </c>
      <c r="D34" s="55"/>
      <c r="E34" s="47">
        <v>42.39</v>
      </c>
      <c r="F34" s="48">
        <v>1570</v>
      </c>
      <c r="G34" s="49">
        <f t="shared" si="0"/>
        <v>66552.3</v>
      </c>
      <c r="H34" s="50"/>
      <c r="I34" s="51"/>
    </row>
    <row r="35" spans="1:16" x14ac:dyDescent="0.25">
      <c r="A35" s="44">
        <v>26</v>
      </c>
      <c r="B35" s="54"/>
      <c r="C35" s="45" t="s">
        <v>28</v>
      </c>
      <c r="D35" s="55"/>
      <c r="E35" s="47">
        <v>0</v>
      </c>
      <c r="F35" s="48">
        <v>1177.23</v>
      </c>
      <c r="G35" s="49">
        <f t="shared" si="0"/>
        <v>0</v>
      </c>
      <c r="H35" s="50"/>
      <c r="I35" s="51"/>
      <c r="O35" s="53"/>
      <c r="P35" s="53"/>
    </row>
    <row r="36" spans="1:16" ht="15.75" customHeight="1" thickBot="1" x14ac:dyDescent="0.3">
      <c r="A36" s="44">
        <v>27</v>
      </c>
      <c r="B36" s="58"/>
      <c r="C36" s="59" t="s">
        <v>29</v>
      </c>
      <c r="D36" s="59"/>
      <c r="E36" s="60">
        <v>0</v>
      </c>
      <c r="F36" s="61">
        <v>928.16</v>
      </c>
      <c r="G36" s="112">
        <f t="shared" si="0"/>
        <v>0</v>
      </c>
      <c r="H36" s="63"/>
      <c r="I36" s="64"/>
      <c r="O36" s="53"/>
      <c r="P36" s="53"/>
    </row>
    <row r="37" spans="1:16" ht="15" customHeight="1" x14ac:dyDescent="0.25">
      <c r="A37" s="65" t="s">
        <v>31</v>
      </c>
      <c r="B37" s="114"/>
      <c r="C37" s="114"/>
      <c r="D37" s="115"/>
      <c r="E37" s="68">
        <f>SUM(E10:E30)</f>
        <v>93.02000000000001</v>
      </c>
      <c r="F37" s="69"/>
      <c r="G37" s="70">
        <f>SUM(G10:G30)</f>
        <v>628467.26049999997</v>
      </c>
      <c r="H37" s="79" t="s">
        <v>32</v>
      </c>
      <c r="I37" s="125"/>
    </row>
    <row r="38" spans="1:16" ht="15" customHeight="1" thickBot="1" x14ac:dyDescent="0.3">
      <c r="A38" s="73" t="s">
        <v>33</v>
      </c>
      <c r="B38" s="117"/>
      <c r="C38" s="117"/>
      <c r="D38" s="118"/>
      <c r="E38" s="76">
        <f>SUM(E31:E36)</f>
        <v>490.12</v>
      </c>
      <c r="F38" s="77"/>
      <c r="G38" s="78">
        <f>SUM(G31:G36)</f>
        <v>1176922.7000000002</v>
      </c>
      <c r="H38" s="79"/>
      <c r="I38" s="80"/>
    </row>
    <row r="39" spans="1:16" ht="15" customHeight="1" thickBot="1" x14ac:dyDescent="0.3">
      <c r="A39" s="120" t="s">
        <v>34</v>
      </c>
      <c r="B39" s="121"/>
      <c r="C39" s="121"/>
      <c r="D39" s="121"/>
      <c r="E39" s="77">
        <f>SUM(E37:E38)</f>
        <v>583.14</v>
      </c>
      <c r="F39" s="77"/>
      <c r="G39" s="83">
        <f>SUM(G37:G38)</f>
        <v>1805389.9605</v>
      </c>
      <c r="H39" s="84"/>
      <c r="I39" s="85"/>
    </row>
    <row r="40" spans="1:16" ht="27.75" customHeight="1" x14ac:dyDescent="0.25">
      <c r="A40" s="86" t="s">
        <v>35</v>
      </c>
      <c r="B40" s="86"/>
      <c r="C40" s="86"/>
      <c r="D40" s="86"/>
      <c r="E40" s="86"/>
      <c r="F40" s="86"/>
      <c r="G40" s="86"/>
      <c r="H40" s="86"/>
      <c r="I40" s="86"/>
    </row>
    <row r="42" spans="1:16" x14ac:dyDescent="0.25">
      <c r="F42" s="87" t="s">
        <v>36</v>
      </c>
      <c r="G42" s="87"/>
      <c r="H42" s="87"/>
      <c r="I42" s="87"/>
    </row>
  </sheetData>
  <mergeCells count="34">
    <mergeCell ref="A40:I40"/>
    <mergeCell ref="F42:I42"/>
    <mergeCell ref="B34:B36"/>
    <mergeCell ref="C34:D34"/>
    <mergeCell ref="C35:D35"/>
    <mergeCell ref="C36:D36"/>
    <mergeCell ref="A37:D37"/>
    <mergeCell ref="H37:H39"/>
    <mergeCell ref="A38:D38"/>
    <mergeCell ref="A39:D39"/>
    <mergeCell ref="B24:C26"/>
    <mergeCell ref="B27:C30"/>
    <mergeCell ref="B31:B33"/>
    <mergeCell ref="C31:D31"/>
    <mergeCell ref="C32:D32"/>
    <mergeCell ref="C33:D33"/>
    <mergeCell ref="A7:D7"/>
    <mergeCell ref="E7:I7"/>
    <mergeCell ref="B8:D8"/>
    <mergeCell ref="B9:D9"/>
    <mergeCell ref="B10:C16"/>
    <mergeCell ref="B17:C23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22-26
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9E9-26A0-4337-BD47-76C78DFF7314}">
  <sheetPr>
    <pageSetUpPr fitToPage="1"/>
  </sheetPr>
  <dimension ref="A1:P22"/>
  <sheetViews>
    <sheetView zoomScaleNormal="100" workbookViewId="0">
      <selection activeCell="A8" sqref="A8: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6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6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6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6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6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6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6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6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6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6" x14ac:dyDescent="0.25">
      <c r="A10" s="35">
        <v>1</v>
      </c>
      <c r="B10" s="36" t="s">
        <v>42</v>
      </c>
      <c r="C10" s="36"/>
      <c r="D10" s="37" t="s">
        <v>38</v>
      </c>
      <c r="E10" s="38">
        <v>0</v>
      </c>
      <c r="F10" s="39">
        <v>19329.75</v>
      </c>
      <c r="G10" s="40">
        <f t="shared" ref="G10:G16" si="0">F10*E10</f>
        <v>0</v>
      </c>
      <c r="H10" s="126"/>
      <c r="I10" s="125"/>
      <c r="O10" s="53"/>
      <c r="P10" s="53"/>
    </row>
    <row r="11" spans="1:16" ht="15" customHeight="1" x14ac:dyDescent="0.25">
      <c r="A11" s="44">
        <v>2</v>
      </c>
      <c r="B11" s="45"/>
      <c r="C11" s="45"/>
      <c r="D11" s="46" t="s">
        <v>43</v>
      </c>
      <c r="E11" s="47">
        <v>0</v>
      </c>
      <c r="F11" s="48">
        <v>28113.25</v>
      </c>
      <c r="G11" s="49">
        <f t="shared" si="0"/>
        <v>0</v>
      </c>
      <c r="H11" s="50"/>
      <c r="I11" s="51"/>
    </row>
    <row r="12" spans="1:16" ht="15" customHeight="1" x14ac:dyDescent="0.25">
      <c r="A12" s="44">
        <v>3</v>
      </c>
      <c r="B12" s="45"/>
      <c r="C12" s="45"/>
      <c r="D12" s="46" t="s">
        <v>19</v>
      </c>
      <c r="E12" s="47">
        <v>8.18</v>
      </c>
      <c r="F12" s="48">
        <v>10432.59</v>
      </c>
      <c r="G12" s="49">
        <f t="shared" si="0"/>
        <v>85338.586200000005</v>
      </c>
      <c r="H12" s="50"/>
      <c r="I12" s="51"/>
    </row>
    <row r="13" spans="1:16" ht="15" customHeight="1" x14ac:dyDescent="0.25">
      <c r="A13" s="44">
        <v>4</v>
      </c>
      <c r="B13" s="45"/>
      <c r="C13" s="45"/>
      <c r="D13" s="46" t="s">
        <v>20</v>
      </c>
      <c r="E13" s="52">
        <v>27.27</v>
      </c>
      <c r="F13" s="48">
        <v>5550.41</v>
      </c>
      <c r="G13" s="49">
        <f t="shared" si="0"/>
        <v>151359.6807</v>
      </c>
      <c r="H13" s="50"/>
      <c r="I13" s="51"/>
    </row>
    <row r="14" spans="1:16" ht="15" customHeight="1" x14ac:dyDescent="0.25">
      <c r="A14" s="44">
        <v>5</v>
      </c>
      <c r="B14" s="58" t="s">
        <v>26</v>
      </c>
      <c r="C14" s="127" t="s">
        <v>27</v>
      </c>
      <c r="D14" s="128"/>
      <c r="E14" s="47">
        <v>731</v>
      </c>
      <c r="F14" s="48">
        <v>2480</v>
      </c>
      <c r="G14" s="49">
        <f t="shared" si="0"/>
        <v>1812880</v>
      </c>
      <c r="H14" s="50"/>
      <c r="I14" s="51"/>
    </row>
    <row r="15" spans="1:16" ht="15" customHeight="1" x14ac:dyDescent="0.25">
      <c r="A15" s="44">
        <v>6</v>
      </c>
      <c r="B15" s="129"/>
      <c r="C15" s="127" t="s">
        <v>28</v>
      </c>
      <c r="D15" s="128"/>
      <c r="E15" s="47">
        <v>0</v>
      </c>
      <c r="F15" s="48">
        <v>1965.21</v>
      </c>
      <c r="G15" s="49">
        <f t="shared" si="0"/>
        <v>0</v>
      </c>
      <c r="H15" s="50"/>
      <c r="I15" s="51"/>
    </row>
    <row r="16" spans="1:16" ht="15" customHeight="1" thickBot="1" x14ac:dyDescent="0.3">
      <c r="A16" s="44">
        <v>7</v>
      </c>
      <c r="B16" s="130"/>
      <c r="C16" s="45" t="s">
        <v>29</v>
      </c>
      <c r="D16" s="45"/>
      <c r="E16" s="56">
        <v>0</v>
      </c>
      <c r="F16" s="57">
        <v>1755.58</v>
      </c>
      <c r="G16" s="111">
        <f t="shared" si="0"/>
        <v>0</v>
      </c>
      <c r="H16" s="113"/>
      <c r="I16" s="80"/>
    </row>
    <row r="17" spans="1:9" ht="15" customHeight="1" x14ac:dyDescent="0.25">
      <c r="A17" s="65" t="s">
        <v>31</v>
      </c>
      <c r="B17" s="66"/>
      <c r="C17" s="66"/>
      <c r="D17" s="67"/>
      <c r="E17" s="68">
        <f>SUM(E10:E13)</f>
        <v>35.450000000000003</v>
      </c>
      <c r="F17" s="69"/>
      <c r="G17" s="70">
        <f>SUM(G10:G13)</f>
        <v>236698.26689999999</v>
      </c>
      <c r="H17" s="116" t="s">
        <v>32</v>
      </c>
      <c r="I17" s="72"/>
    </row>
    <row r="18" spans="1:9" ht="15" customHeight="1" thickBot="1" x14ac:dyDescent="0.3">
      <c r="A18" s="73" t="s">
        <v>33</v>
      </c>
      <c r="B18" s="74"/>
      <c r="C18" s="74"/>
      <c r="D18" s="75"/>
      <c r="E18" s="76">
        <f>SUM(E14:E16)</f>
        <v>731</v>
      </c>
      <c r="F18" s="77"/>
      <c r="G18" s="78">
        <f>SUM(G14:G16)</f>
        <v>1812880</v>
      </c>
      <c r="H18" s="119"/>
      <c r="I18" s="80"/>
    </row>
    <row r="19" spans="1:9" ht="15" customHeight="1" thickBot="1" x14ac:dyDescent="0.3">
      <c r="A19" s="81" t="s">
        <v>34</v>
      </c>
      <c r="B19" s="82"/>
      <c r="C19" s="82"/>
      <c r="D19" s="82"/>
      <c r="E19" s="77">
        <f>SUM(E17:E18)</f>
        <v>766.45</v>
      </c>
      <c r="F19" s="77"/>
      <c r="G19" s="83">
        <f>SUM(G17:G18)</f>
        <v>2049578.2668999999</v>
      </c>
      <c r="H19" s="122"/>
      <c r="I19" s="85"/>
    </row>
    <row r="20" spans="1:9" ht="27.75" customHeight="1" x14ac:dyDescent="0.25">
      <c r="A20" s="86" t="s">
        <v>35</v>
      </c>
      <c r="B20" s="86"/>
      <c r="C20" s="86"/>
      <c r="D20" s="86"/>
      <c r="E20" s="86"/>
      <c r="F20" s="86"/>
      <c r="G20" s="86"/>
      <c r="H20" s="86"/>
      <c r="I20" s="86"/>
    </row>
    <row r="22" spans="1:9" x14ac:dyDescent="0.25">
      <c r="F22" s="87" t="s">
        <v>36</v>
      </c>
      <c r="G22" s="87"/>
      <c r="H22" s="87"/>
      <c r="I22" s="87"/>
    </row>
  </sheetData>
  <mergeCells count="27">
    <mergeCell ref="A17:D17"/>
    <mergeCell ref="H17:H19"/>
    <mergeCell ref="A18:D18"/>
    <mergeCell ref="A19:D19"/>
    <mergeCell ref="A20:I20"/>
    <mergeCell ref="F22:I22"/>
    <mergeCell ref="A7:D7"/>
    <mergeCell ref="E7:I7"/>
    <mergeCell ref="B8:D8"/>
    <mergeCell ref="B9:D9"/>
    <mergeCell ref="B10:C13"/>
    <mergeCell ref="B14:B16"/>
    <mergeCell ref="C14:D14"/>
    <mergeCell ref="C15:D15"/>
    <mergeCell ref="C16:D16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31-26
</oddHead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1B3D-3790-4B58-BCE2-20F266990DB9}">
  <sheetPr>
    <pageSetUpPr fitToPage="1"/>
  </sheetPr>
  <dimension ref="A1:I18"/>
  <sheetViews>
    <sheetView zoomScaleNormal="100" workbookViewId="0">
      <selection activeCell="A8" sqref="A8:I35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9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9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9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9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9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9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9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9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9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9" ht="15" customHeight="1" x14ac:dyDescent="0.25">
      <c r="A10" s="35">
        <v>1</v>
      </c>
      <c r="B10" s="129" t="s">
        <v>26</v>
      </c>
      <c r="C10" s="131" t="s">
        <v>27</v>
      </c>
      <c r="D10" s="132"/>
      <c r="E10" s="38">
        <v>347.98</v>
      </c>
      <c r="F10" s="39">
        <v>2480</v>
      </c>
      <c r="G10" s="40">
        <f t="shared" ref="G10:G12" si="0">F10*E10</f>
        <v>862990.4</v>
      </c>
      <c r="H10" s="126"/>
      <c r="I10" s="125"/>
    </row>
    <row r="11" spans="1:9" ht="15" customHeight="1" x14ac:dyDescent="0.25">
      <c r="A11" s="44">
        <v>2</v>
      </c>
      <c r="B11" s="129"/>
      <c r="C11" s="127" t="s">
        <v>28</v>
      </c>
      <c r="D11" s="128"/>
      <c r="E11" s="47">
        <v>0</v>
      </c>
      <c r="F11" s="48">
        <v>1965.21</v>
      </c>
      <c r="G11" s="49">
        <f t="shared" si="0"/>
        <v>0</v>
      </c>
      <c r="H11" s="50"/>
      <c r="I11" s="51"/>
    </row>
    <row r="12" spans="1:9" ht="15" customHeight="1" thickBot="1" x14ac:dyDescent="0.3">
      <c r="A12" s="44">
        <v>3</v>
      </c>
      <c r="B12" s="130"/>
      <c r="C12" s="45" t="s">
        <v>29</v>
      </c>
      <c r="D12" s="45"/>
      <c r="E12" s="56">
        <v>0</v>
      </c>
      <c r="F12" s="57">
        <v>1755.58</v>
      </c>
      <c r="G12" s="49">
        <f t="shared" si="0"/>
        <v>0</v>
      </c>
      <c r="H12" s="113"/>
      <c r="I12" s="80"/>
    </row>
    <row r="13" spans="1:9" ht="15" customHeight="1" x14ac:dyDescent="0.25">
      <c r="A13" s="65" t="s">
        <v>31</v>
      </c>
      <c r="B13" s="66"/>
      <c r="C13" s="66"/>
      <c r="D13" s="67"/>
      <c r="E13" s="68">
        <f>0</f>
        <v>0</v>
      </c>
      <c r="F13" s="69"/>
      <c r="G13" s="70">
        <v>0</v>
      </c>
      <c r="H13" s="116" t="s">
        <v>32</v>
      </c>
      <c r="I13" s="72"/>
    </row>
    <row r="14" spans="1:9" ht="15" customHeight="1" thickBot="1" x14ac:dyDescent="0.3">
      <c r="A14" s="73" t="s">
        <v>33</v>
      </c>
      <c r="B14" s="74"/>
      <c r="C14" s="74"/>
      <c r="D14" s="75"/>
      <c r="E14" s="76">
        <f>SUM(E10:E12)</f>
        <v>347.98</v>
      </c>
      <c r="F14" s="77"/>
      <c r="G14" s="78">
        <f>SUM(G10:G12)</f>
        <v>862990.4</v>
      </c>
      <c r="H14" s="119"/>
      <c r="I14" s="80"/>
    </row>
    <row r="15" spans="1:9" ht="15" customHeight="1" thickBot="1" x14ac:dyDescent="0.3">
      <c r="A15" s="81" t="s">
        <v>34</v>
      </c>
      <c r="B15" s="82"/>
      <c r="C15" s="82"/>
      <c r="D15" s="82"/>
      <c r="E15" s="77">
        <f>SUM(E13:E14)</f>
        <v>347.98</v>
      </c>
      <c r="F15" s="77"/>
      <c r="G15" s="83">
        <f>SUM(G13:G14)</f>
        <v>862990.4</v>
      </c>
      <c r="H15" s="122"/>
      <c r="I15" s="85"/>
    </row>
    <row r="16" spans="1:9" ht="27.75" customHeight="1" x14ac:dyDescent="0.25">
      <c r="A16" s="86" t="s">
        <v>35</v>
      </c>
      <c r="B16" s="86"/>
      <c r="C16" s="86"/>
      <c r="D16" s="86"/>
      <c r="E16" s="86"/>
      <c r="F16" s="86"/>
      <c r="G16" s="86"/>
      <c r="H16" s="86"/>
      <c r="I16" s="86"/>
    </row>
    <row r="18" spans="6:9" x14ac:dyDescent="0.25">
      <c r="F18" s="87" t="s">
        <v>36</v>
      </c>
      <c r="G18" s="87"/>
      <c r="H18" s="87"/>
      <c r="I18" s="87"/>
    </row>
  </sheetData>
  <mergeCells count="26">
    <mergeCell ref="A13:D13"/>
    <mergeCell ref="H13:H15"/>
    <mergeCell ref="A14:D14"/>
    <mergeCell ref="A15:D15"/>
    <mergeCell ref="A16:I16"/>
    <mergeCell ref="F18:I18"/>
    <mergeCell ref="A7:D7"/>
    <mergeCell ref="E7:I7"/>
    <mergeCell ref="B8:D8"/>
    <mergeCell ref="B9:D9"/>
    <mergeCell ref="B10:B12"/>
    <mergeCell ref="C10:D10"/>
    <mergeCell ref="C11:D11"/>
    <mergeCell ref="C12:D12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32-26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12</vt:lpstr>
      <vt:lpstr>13</vt:lpstr>
      <vt:lpstr>14</vt:lpstr>
      <vt:lpstr>19</vt:lpstr>
      <vt:lpstr>20</vt:lpstr>
      <vt:lpstr>21</vt:lpstr>
      <vt:lpstr>22</vt:lpstr>
      <vt:lpstr>31</vt:lpstr>
      <vt:lpstr>32</vt:lpstr>
      <vt:lpstr>37</vt:lpstr>
      <vt:lpstr>'12'!Print_Area</vt:lpstr>
      <vt:lpstr>'13'!Print_Area</vt:lpstr>
      <vt:lpstr>'14'!Print_Area</vt:lpstr>
      <vt:lpstr>'19'!Print_Area</vt:lpstr>
      <vt:lpstr>'20'!Print_Area</vt:lpstr>
      <vt:lpstr>'21'!Print_Area</vt:lpstr>
      <vt:lpstr>'22'!Print_Area</vt:lpstr>
      <vt:lpstr>'31'!Print_Area</vt:lpstr>
      <vt:lpstr>'32'!Print_Area</vt:lpstr>
      <vt:lpstr>'37'!Print_Area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Ostojic</dc:creator>
  <cp:lastModifiedBy>Aleksandar Ostojic</cp:lastModifiedBy>
  <dcterms:created xsi:type="dcterms:W3CDTF">2026-02-22T22:25:50Z</dcterms:created>
  <dcterms:modified xsi:type="dcterms:W3CDTF">2026-02-22T22:26:20Z</dcterms:modified>
</cp:coreProperties>
</file>