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Aleksandar\Продаја на пању\Лицитација 2026\5-2026 Лицитација готове дрвне запремине\Понуде\"/>
    </mc:Choice>
  </mc:AlternateContent>
  <xr:revisionPtr revIDLastSave="0" documentId="13_ncr:1_{9A756742-F28A-45B9-AFBC-6B9C3E2FD3D1}" xr6:coauthVersionLast="47" xr6:coauthVersionMax="47" xr10:uidLastSave="{00000000-0000-0000-0000-000000000000}"/>
  <bookViews>
    <workbookView xWindow="-120" yWindow="-120" windowWidth="29040" windowHeight="15720" activeTab="1" xr2:uid="{8739C2F2-AE6C-4ACF-81B5-9E211C9F555F}"/>
  </bookViews>
  <sheets>
    <sheet name="44" sheetId="1" r:id="rId1"/>
    <sheet name="45" sheetId="2" r:id="rId2"/>
  </sheets>
  <definedNames>
    <definedName name="_xlnm.Print_Area" localSheetId="0">'44'!$A$1:$I$16</definedName>
    <definedName name="_xlnm.Print_Area" localSheetId="1">'45'!$A$1:$I$17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6" i="2"/>
  <c r="I11" i="2"/>
  <c r="I12" i="2"/>
  <c r="I13" i="2"/>
  <c r="I14" i="2"/>
  <c r="I15" i="2"/>
  <c r="I10" i="2"/>
  <c r="I13" i="1"/>
  <c r="I12" i="1"/>
  <c r="I10" i="1"/>
  <c r="E17" i="2"/>
  <c r="G16" i="2"/>
  <c r="G17" i="2" s="1"/>
  <c r="E16" i="2"/>
  <c r="G15" i="2"/>
  <c r="G14" i="2"/>
  <c r="G13" i="2"/>
  <c r="G12" i="2"/>
  <c r="G11" i="2"/>
  <c r="G10" i="2"/>
  <c r="G12" i="1"/>
  <c r="G13" i="1" s="1"/>
  <c r="E12" i="1"/>
  <c r="E13" i="1" s="1"/>
  <c r="G10" i="1"/>
</calcChain>
</file>

<file path=xl/sharedStrings.xml><?xml version="1.0" encoding="utf-8"?>
<sst xmlns="http://schemas.openxmlformats.org/spreadsheetml/2006/main" count="50" uniqueCount="30">
  <si>
    <t>Назив купца</t>
  </si>
  <si>
    <t>ПИБ</t>
  </si>
  <si>
    <t>Матични број</t>
  </si>
  <si>
    <t>Одговорно лице из АПР-а</t>
  </si>
  <si>
    <t>Седиште и адреса</t>
  </si>
  <si>
    <t>Контакт телефон</t>
  </si>
  <si>
    <t>Контакт Е-mail</t>
  </si>
  <si>
    <t>Ред.бр.</t>
  </si>
  <si>
    <t>Предмет продаје</t>
  </si>
  <si>
    <t>Количина за лицитацију (m³)</t>
  </si>
  <si>
    <t>Почетна цена предмета лицитације (дин/m³) без ПДВ-а</t>
  </si>
  <si>
    <t>Укупна вредност предмета лицитације (дин) без ПДВ-а</t>
  </si>
  <si>
    <t>Понуђена цена за предмет лицитације (дин/m³) 
без ПДВ-а*</t>
  </si>
  <si>
    <t>Укупна понуђена вредност за предмет лицитације (дин) без ПДВ-а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</si>
  <si>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</si>
  <si>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</si>
  <si>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Огрев букве</t>
  </si>
  <si>
    <t>I класа</t>
  </si>
  <si>
    <t>Σ Просторно дрво:</t>
  </si>
  <si>
    <t>Укупно понуђено</t>
  </si>
  <si>
    <t>Укупно:</t>
  </si>
  <si>
    <t>Потпис овлашћеног лица понуђача</t>
  </si>
  <si>
    <t>Трупци букве</t>
  </si>
  <si>
    <t>F</t>
  </si>
  <si>
    <t>L</t>
  </si>
  <si>
    <t>I</t>
  </si>
  <si>
    <t>II</t>
  </si>
  <si>
    <t>III</t>
  </si>
  <si>
    <t>Трупци млеча</t>
  </si>
  <si>
    <t>Σ Техничко дрво: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</si>
</sst>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indexed="8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1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3" fillId="3" borderId="16" xfId="2" applyFont="1" applyFill="1" applyBorder="1" applyAlignment="1" applyProtection="1">
      <alignment horizontal="center" vertical="center" textRotation="90" wrapText="1"/>
    </xf>
    <xf numFmtId="0" fontId="3" fillId="3" borderId="4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3" fillId="3" borderId="17" xfId="2" applyFont="1" applyFill="1" applyBorder="1" applyAlignment="1" applyProtection="1">
      <alignment horizontal="center" vertical="center" textRotation="90" wrapText="1"/>
    </xf>
    <xf numFmtId="0" fontId="3" fillId="3" borderId="18" xfId="2" applyFont="1" applyFill="1" applyBorder="1" applyAlignment="1" applyProtection="1">
      <alignment horizontal="center" vertical="center" textRotation="90" wrapText="1"/>
    </xf>
    <xf numFmtId="0" fontId="3" fillId="3" borderId="19" xfId="2" applyFont="1" applyFill="1" applyBorder="1" applyAlignment="1" applyProtection="1">
      <alignment horizontal="center" vertical="center" textRotation="90" wrapText="1"/>
    </xf>
    <xf numFmtId="0" fontId="3" fillId="3" borderId="20" xfId="2" applyFont="1" applyFill="1" applyBorder="1" applyAlignment="1" applyProtection="1">
      <alignment horizontal="center" vertical="center" textRotation="90" wrapText="1"/>
    </xf>
    <xf numFmtId="0" fontId="2" fillId="3" borderId="21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22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23" xfId="2" applyFont="1" applyFill="1" applyBorder="1" applyAlignment="1" applyProtection="1">
      <alignment horizontal="center" vertical="center" wrapText="1"/>
    </xf>
    <xf numFmtId="0" fontId="2" fillId="3" borderId="24" xfId="2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27" xfId="0" applyFont="1" applyBorder="1"/>
    <xf numFmtId="4" fontId="3" fillId="4" borderId="2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7" fillId="0" borderId="28" xfId="0" applyFont="1" applyBorder="1"/>
    <xf numFmtId="43" fontId="7" fillId="0" borderId="0" xfId="1" applyFont="1"/>
    <xf numFmtId="0" fontId="7" fillId="0" borderId="0" xfId="0" applyFont="1"/>
    <xf numFmtId="0" fontId="5" fillId="0" borderId="17" xfId="0" applyFont="1" applyBorder="1" applyAlignment="1">
      <alignment horizontal="center" vertical="center" wrapText="1"/>
    </xf>
    <xf numFmtId="0" fontId="7" fillId="0" borderId="21" xfId="0" applyFont="1" applyBorder="1"/>
    <xf numFmtId="0" fontId="8" fillId="5" borderId="1" xfId="0" applyFont="1" applyFill="1" applyBorder="1" applyAlignment="1">
      <alignment horizontal="right" vertical="center" wrapText="1"/>
    </xf>
    <xf numFmtId="0" fontId="6" fillId="3" borderId="2" xfId="0" applyFont="1" applyFill="1" applyBorder="1"/>
    <xf numFmtId="0" fontId="6" fillId="3" borderId="3" xfId="0" applyFont="1" applyFill="1" applyBorder="1"/>
    <xf numFmtId="4" fontId="8" fillId="5" borderId="31" xfId="0" applyNumberFormat="1" applyFont="1" applyFill="1" applyBorder="1" applyAlignment="1">
      <alignment horizontal="right" vertical="center" wrapText="1"/>
    </xf>
    <xf numFmtId="4" fontId="8" fillId="5" borderId="32" xfId="0" applyNumberFormat="1" applyFont="1" applyFill="1" applyBorder="1" applyAlignment="1">
      <alignment horizontal="center" vertical="center" wrapText="1"/>
    </xf>
    <xf numFmtId="4" fontId="8" fillId="5" borderId="29" xfId="0" applyNumberFormat="1" applyFont="1" applyFill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right" vertical="center" wrapText="1"/>
    </xf>
    <xf numFmtId="0" fontId="6" fillId="3" borderId="34" xfId="0" applyFont="1" applyFill="1" applyBorder="1"/>
    <xf numFmtId="4" fontId="8" fillId="5" borderId="35" xfId="0" applyNumberFormat="1" applyFont="1" applyFill="1" applyBorder="1" applyAlignment="1">
      <alignment horizontal="right" vertical="center" wrapText="1"/>
    </xf>
    <xf numFmtId="4" fontId="8" fillId="5" borderId="36" xfId="0" applyNumberFormat="1" applyFont="1" applyFill="1" applyBorder="1" applyAlignment="1">
      <alignment horizontal="center" vertical="center" wrapText="1"/>
    </xf>
    <xf numFmtId="4" fontId="8" fillId="5" borderId="37" xfId="0" applyNumberFormat="1" applyFont="1" applyFill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2" fontId="11" fillId="3" borderId="31" xfId="3" applyNumberFormat="1" applyFill="1" applyBorder="1"/>
    <xf numFmtId="4" fontId="3" fillId="0" borderId="31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2" fontId="11" fillId="3" borderId="27" xfId="3" applyNumberFormat="1" applyFill="1" applyBorder="1"/>
    <xf numFmtId="4" fontId="3" fillId="0" borderId="40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0" fontId="7" fillId="0" borderId="41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8" fillId="5" borderId="38" xfId="0" applyNumberFormat="1" applyFont="1" applyFill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4" fontId="8" fillId="5" borderId="34" xfId="0" applyNumberFormat="1" applyFont="1" applyFill="1" applyBorder="1" applyAlignment="1">
      <alignment horizontal="right" vertical="center" wrapText="1"/>
    </xf>
    <xf numFmtId="2" fontId="7" fillId="0" borderId="29" xfId="0" applyNumberFormat="1" applyFont="1" applyBorder="1"/>
    <xf numFmtId="2" fontId="7" fillId="0" borderId="30" xfId="0" applyNumberFormat="1" applyFont="1" applyBorder="1"/>
    <xf numFmtId="2" fontId="7" fillId="0" borderId="20" xfId="0" applyNumberFormat="1" applyFont="1" applyBorder="1"/>
    <xf numFmtId="2" fontId="7" fillId="0" borderId="29" xfId="0" applyNumberFormat="1" applyFont="1" applyBorder="1" applyAlignment="1">
      <alignment horizontal="right"/>
    </xf>
    <xf numFmtId="2" fontId="7" fillId="0" borderId="40" xfId="0" applyNumberFormat="1" applyFont="1" applyBorder="1" applyAlignment="1">
      <alignment horizontal="right"/>
    </xf>
    <xf numFmtId="2" fontId="7" fillId="0" borderId="24" xfId="0" applyNumberFormat="1" applyFont="1" applyBorder="1" applyAlignment="1">
      <alignment horizontal="right"/>
    </xf>
  </cellXfs>
  <cellStyles count="4">
    <cellStyle name="40% - Accent3" xfId="2" builtinId="39"/>
    <cellStyle name="Comma" xfId="1" builtinId="3"/>
    <cellStyle name="Normal" xfId="0" builtinId="0"/>
    <cellStyle name="Normal 2" xfId="3" xr:uid="{B982C59D-CC50-49A3-BD20-5D3A8D2CC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0536-3A49-468F-8CB8-D6B1581C8317}">
  <sheetPr>
    <pageSetUpPr fitToPage="1"/>
  </sheetPr>
  <dimension ref="A1:J16"/>
  <sheetViews>
    <sheetView workbookViewId="0">
      <selection activeCell="L11" sqref="L1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0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0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0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0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0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0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0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0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0" s="44" customFormat="1" ht="12.75" x14ac:dyDescent="0.2">
      <c r="A10" s="35">
        <v>1</v>
      </c>
      <c r="B10" s="36" t="s">
        <v>16</v>
      </c>
      <c r="C10" s="37" t="s">
        <v>17</v>
      </c>
      <c r="D10" s="38"/>
      <c r="E10" s="39">
        <v>308.39</v>
      </c>
      <c r="F10" s="40">
        <v>3930</v>
      </c>
      <c r="G10" s="41">
        <f t="shared" ref="G10" si="0">F10*E10</f>
        <v>1211972.7</v>
      </c>
      <c r="H10" s="42"/>
      <c r="I10" s="80">
        <f>H10*E10</f>
        <v>0</v>
      </c>
      <c r="J10" s="43"/>
    </row>
    <row r="11" spans="1:10" s="44" customFormat="1" ht="13.5" thickBot="1" x14ac:dyDescent="0.25">
      <c r="A11" s="35"/>
      <c r="B11" s="45"/>
      <c r="C11" s="37"/>
      <c r="D11" s="38"/>
      <c r="E11" s="39"/>
      <c r="F11" s="40"/>
      <c r="G11" s="41"/>
      <c r="H11" s="46"/>
      <c r="I11" s="81"/>
      <c r="J11" s="43"/>
    </row>
    <row r="12" spans="1:10" s="44" customFormat="1" ht="12.75" x14ac:dyDescent="0.2">
      <c r="A12" s="47" t="s">
        <v>18</v>
      </c>
      <c r="B12" s="48"/>
      <c r="C12" s="48"/>
      <c r="D12" s="49"/>
      <c r="E12" s="50">
        <f>SUM(E10:E11)</f>
        <v>308.39</v>
      </c>
      <c r="F12" s="51"/>
      <c r="G12" s="52">
        <f>SUM(G10:G11)</f>
        <v>1211972.7</v>
      </c>
      <c r="H12" s="53" t="s">
        <v>19</v>
      </c>
      <c r="I12" s="82">
        <f>I10</f>
        <v>0</v>
      </c>
      <c r="J12" s="43"/>
    </row>
    <row r="13" spans="1:10" s="44" customFormat="1" ht="15.75" customHeight="1" thickBot="1" x14ac:dyDescent="0.25">
      <c r="A13" s="54" t="s">
        <v>20</v>
      </c>
      <c r="B13" s="55"/>
      <c r="C13" s="55"/>
      <c r="D13" s="55"/>
      <c r="E13" s="56">
        <f>SUM(E12:E12)</f>
        <v>308.39</v>
      </c>
      <c r="F13" s="57"/>
      <c r="G13" s="58">
        <f>SUM(G12:G12)</f>
        <v>1211972.7</v>
      </c>
      <c r="H13" s="59"/>
      <c r="I13" s="81">
        <f>I12</f>
        <v>0</v>
      </c>
      <c r="J13" s="43"/>
    </row>
    <row r="14" spans="1:10" ht="27.75" customHeight="1" x14ac:dyDescent="0.25">
      <c r="A14" s="60"/>
      <c r="B14" s="60"/>
      <c r="C14" s="60"/>
      <c r="D14" s="60"/>
      <c r="E14" s="60"/>
      <c r="F14" s="60"/>
      <c r="G14" s="60"/>
    </row>
    <row r="15" spans="1:10" ht="15" customHeight="1" x14ac:dyDescent="0.25"/>
    <row r="16" spans="1:10" ht="15.75" customHeight="1" x14ac:dyDescent="0.25">
      <c r="G16" s="61" t="s">
        <v>21</v>
      </c>
      <c r="H16" s="61"/>
      <c r="I16" s="61"/>
    </row>
  </sheetData>
  <mergeCells count="24">
    <mergeCell ref="A12:D12"/>
    <mergeCell ref="F12:F13"/>
    <mergeCell ref="H12:H13"/>
    <mergeCell ref="A13:D13"/>
    <mergeCell ref="G16:I16"/>
    <mergeCell ref="A7:D7"/>
    <mergeCell ref="E7:I7"/>
    <mergeCell ref="B8:D8"/>
    <mergeCell ref="B9:D9"/>
    <mergeCell ref="B10:B11"/>
    <mergeCell ref="C10:D10"/>
    <mergeCell ref="C11:D11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44-26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339D-B1D0-40A0-9B61-F73DFB798A9A}">
  <sheetPr>
    <pageSetUpPr fitToPage="1"/>
  </sheetPr>
  <dimension ref="A1:J20"/>
  <sheetViews>
    <sheetView tabSelected="1" workbookViewId="0">
      <selection activeCell="I18" sqref="I18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0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0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0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0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0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0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0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0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0" s="44" customFormat="1" ht="12.75" x14ac:dyDescent="0.2">
      <c r="A10" s="62">
        <v>1</v>
      </c>
      <c r="B10" s="63" t="s">
        <v>22</v>
      </c>
      <c r="C10" s="63"/>
      <c r="D10" s="64" t="s">
        <v>23</v>
      </c>
      <c r="E10" s="65">
        <v>13.78</v>
      </c>
      <c r="F10" s="66">
        <v>18416.59</v>
      </c>
      <c r="G10" s="67">
        <f t="shared" ref="G10:G15" si="0">F10*E10</f>
        <v>253780.6102</v>
      </c>
      <c r="H10" s="68"/>
      <c r="I10" s="83">
        <f>H10*E10</f>
        <v>0</v>
      </c>
      <c r="J10" s="43"/>
    </row>
    <row r="11" spans="1:10" s="44" customFormat="1" ht="12.75" x14ac:dyDescent="0.2">
      <c r="A11" s="35">
        <v>2</v>
      </c>
      <c r="B11" s="37"/>
      <c r="C11" s="37"/>
      <c r="D11" s="69" t="s">
        <v>24</v>
      </c>
      <c r="E11" s="70">
        <v>18.21</v>
      </c>
      <c r="F11" s="40">
        <v>11000.75</v>
      </c>
      <c r="G11" s="71">
        <f t="shared" si="0"/>
        <v>200323.6575</v>
      </c>
      <c r="H11" s="72"/>
      <c r="I11" s="84">
        <f t="shared" ref="I11:I15" si="1">H11*E11</f>
        <v>0</v>
      </c>
      <c r="J11" s="43"/>
    </row>
    <row r="12" spans="1:10" s="44" customFormat="1" ht="12.75" x14ac:dyDescent="0.2">
      <c r="A12" s="35">
        <v>3</v>
      </c>
      <c r="B12" s="37"/>
      <c r="C12" s="37"/>
      <c r="D12" s="69" t="s">
        <v>25</v>
      </c>
      <c r="E12" s="70">
        <v>137.81</v>
      </c>
      <c r="F12" s="40">
        <v>6570.5</v>
      </c>
      <c r="G12" s="71">
        <f t="shared" si="0"/>
        <v>905480.60499999998</v>
      </c>
      <c r="H12" s="73"/>
      <c r="I12" s="84">
        <f t="shared" si="1"/>
        <v>0</v>
      </c>
      <c r="J12" s="43"/>
    </row>
    <row r="13" spans="1:10" s="44" customFormat="1" ht="12.75" x14ac:dyDescent="0.2">
      <c r="A13" s="35">
        <v>4</v>
      </c>
      <c r="B13" s="37"/>
      <c r="C13" s="37"/>
      <c r="D13" s="69" t="s">
        <v>26</v>
      </c>
      <c r="E13" s="70">
        <v>86.77</v>
      </c>
      <c r="F13" s="40">
        <v>5300</v>
      </c>
      <c r="G13" s="71">
        <f t="shared" si="0"/>
        <v>459881</v>
      </c>
      <c r="H13" s="73"/>
      <c r="I13" s="84">
        <f t="shared" si="1"/>
        <v>0</v>
      </c>
      <c r="J13" s="43"/>
    </row>
    <row r="14" spans="1:10" s="44" customFormat="1" ht="12.75" x14ac:dyDescent="0.2">
      <c r="A14" s="35">
        <v>5</v>
      </c>
      <c r="B14" s="37"/>
      <c r="C14" s="37"/>
      <c r="D14" s="69" t="s">
        <v>27</v>
      </c>
      <c r="E14" s="70">
        <v>31.65</v>
      </c>
      <c r="F14" s="40">
        <v>4450</v>
      </c>
      <c r="G14" s="71">
        <f t="shared" si="0"/>
        <v>140842.5</v>
      </c>
      <c r="H14" s="74"/>
      <c r="I14" s="85">
        <f t="shared" si="1"/>
        <v>0</v>
      </c>
      <c r="J14" s="43"/>
    </row>
    <row r="15" spans="1:10" s="44" customFormat="1" ht="13.5" thickBot="1" x14ac:dyDescent="0.25">
      <c r="A15" s="35">
        <v>6</v>
      </c>
      <c r="B15" s="75" t="s">
        <v>28</v>
      </c>
      <c r="C15" s="76"/>
      <c r="D15" s="69" t="s">
        <v>25</v>
      </c>
      <c r="E15" s="70">
        <v>1.37</v>
      </c>
      <c r="F15" s="40">
        <v>10723.91</v>
      </c>
      <c r="G15" s="71">
        <f t="shared" si="0"/>
        <v>14691.756700000002</v>
      </c>
      <c r="H15" s="74"/>
      <c r="I15" s="85">
        <f t="shared" si="1"/>
        <v>0</v>
      </c>
      <c r="J15" s="43"/>
    </row>
    <row r="16" spans="1:10" s="44" customFormat="1" ht="12.75" x14ac:dyDescent="0.2">
      <c r="A16" s="47" t="s">
        <v>29</v>
      </c>
      <c r="B16" s="48"/>
      <c r="C16" s="48"/>
      <c r="D16" s="49"/>
      <c r="E16" s="50">
        <f>SUM(E10:E14)</f>
        <v>288.21999999999997</v>
      </c>
      <c r="F16" s="77"/>
      <c r="G16" s="52">
        <f>SUM(G10:G14)</f>
        <v>1960308.3726999999</v>
      </c>
      <c r="H16" s="78" t="s">
        <v>19</v>
      </c>
      <c r="I16" s="80">
        <f>SUM(I10:I15)</f>
        <v>0</v>
      </c>
      <c r="J16" s="43"/>
    </row>
    <row r="17" spans="1:10" s="44" customFormat="1" ht="13.5" thickBot="1" x14ac:dyDescent="0.25">
      <c r="A17" s="54" t="s">
        <v>20</v>
      </c>
      <c r="B17" s="55"/>
      <c r="C17" s="55"/>
      <c r="D17" s="55"/>
      <c r="E17" s="56">
        <f>SUM(E16:E16)</f>
        <v>288.21999999999997</v>
      </c>
      <c r="F17" s="79"/>
      <c r="G17" s="58">
        <f>SUM(G16:G16)</f>
        <v>1960308.3726999999</v>
      </c>
      <c r="H17" s="59"/>
      <c r="I17" s="81">
        <f>I16</f>
        <v>0</v>
      </c>
      <c r="J17" s="43"/>
    </row>
    <row r="19" spans="1:10" ht="15" customHeight="1" x14ac:dyDescent="0.25"/>
    <row r="20" spans="1:10" ht="15.75" customHeight="1" x14ac:dyDescent="0.25">
      <c r="G20" s="61" t="s">
        <v>21</v>
      </c>
      <c r="H20" s="61"/>
      <c r="I20" s="61"/>
    </row>
  </sheetData>
  <mergeCells count="22">
    <mergeCell ref="A16:D16"/>
    <mergeCell ref="H16:H17"/>
    <mergeCell ref="A17:D17"/>
    <mergeCell ref="G20:I20"/>
    <mergeCell ref="A7:D7"/>
    <mergeCell ref="E7:I7"/>
    <mergeCell ref="B8:D8"/>
    <mergeCell ref="B9:D9"/>
    <mergeCell ref="B10:C14"/>
    <mergeCell ref="B15:C15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45-26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44</vt:lpstr>
      <vt:lpstr>45</vt:lpstr>
      <vt:lpstr>'44'!Print_Area</vt:lpstr>
      <vt:lpstr>'45'!Print_Area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Ostojic</dc:creator>
  <cp:lastModifiedBy>Aleksandar Ostojic</cp:lastModifiedBy>
  <cp:lastPrinted>2026-03-20T13:07:02Z</cp:lastPrinted>
  <dcterms:created xsi:type="dcterms:W3CDTF">2026-03-20T13:06:30Z</dcterms:created>
  <dcterms:modified xsi:type="dcterms:W3CDTF">2026-03-20T13:08:15Z</dcterms:modified>
</cp:coreProperties>
</file>