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6\7-2026 Лицитација - Извале\Понуде\"/>
    </mc:Choice>
  </mc:AlternateContent>
  <xr:revisionPtr revIDLastSave="0" documentId="13_ncr:1_{0999B72E-1E5C-4956-85A2-F9493BF2E9A0}" xr6:coauthVersionLast="47" xr6:coauthVersionMax="47" xr10:uidLastSave="{00000000-0000-0000-0000-000000000000}"/>
  <bookViews>
    <workbookView xWindow="-120" yWindow="-120" windowWidth="29040" windowHeight="15720" activeTab="12" xr2:uid="{1038D24A-840A-4EC6-A202-39DB9DD593D8}"/>
  </bookViews>
  <sheets>
    <sheet name="47" sheetId="1" r:id="rId1"/>
    <sheet name="49" sheetId="2" r:id="rId2"/>
    <sheet name="51" sheetId="3" r:id="rId3"/>
    <sheet name="57" sheetId="4" r:id="rId4"/>
    <sheet name="58" sheetId="5" r:id="rId5"/>
    <sheet name="59" sheetId="6" r:id="rId6"/>
    <sheet name="60" sheetId="7" r:id="rId7"/>
    <sheet name="61" sheetId="8" r:id="rId8"/>
    <sheet name="62" sheetId="9" r:id="rId9"/>
    <sheet name="63" sheetId="10" r:id="rId10"/>
    <sheet name="64" sheetId="11" r:id="rId11"/>
    <sheet name="65" sheetId="12" r:id="rId12"/>
    <sheet name="66" sheetId="13" r:id="rId13"/>
  </sheets>
  <definedNames>
    <definedName name="_xlnm.Print_Area" localSheetId="0">'47'!$A$1:$I$28</definedName>
    <definedName name="_xlnm.Print_Area" localSheetId="1">'49'!$A$1:$I$34</definedName>
    <definedName name="_xlnm.Print_Area" localSheetId="2">'51'!$A$1:$I$28</definedName>
    <definedName name="_xlnm.Print_Area" localSheetId="3">'57'!$A$1:$I$35</definedName>
    <definedName name="_xlnm.Print_Area" localSheetId="4">'58'!$A$1:$I$35</definedName>
    <definedName name="_xlnm.Print_Area" localSheetId="5">'59'!$A$1:$I$35</definedName>
    <definedName name="_xlnm.Print_Area" localSheetId="6">'60'!$A$1:$I$35</definedName>
    <definedName name="_xlnm.Print_Area" localSheetId="7">'61'!$A$1:$I$25</definedName>
    <definedName name="_xlnm.Print_Area" localSheetId="8">'62'!$A$1:$I$28</definedName>
    <definedName name="_xlnm.Print_Area" localSheetId="9">'63'!$A$1:$I$36</definedName>
    <definedName name="_xlnm.Print_Area" localSheetId="10">'64'!$A$1:$I$39</definedName>
    <definedName name="_xlnm.Print_Area" localSheetId="11">'65'!$A$1:$I$51</definedName>
    <definedName name="_xlnm.Print_Area" localSheetId="12">'66'!$A$1:$I$25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3" l="1"/>
  <c r="I20" i="13"/>
  <c r="I22" i="13" s="1"/>
  <c r="I11" i="13"/>
  <c r="I12" i="13"/>
  <c r="I13" i="13"/>
  <c r="I14" i="13"/>
  <c r="I15" i="13"/>
  <c r="I16" i="13"/>
  <c r="I17" i="13"/>
  <c r="I18" i="13"/>
  <c r="I19" i="13"/>
  <c r="I10" i="13"/>
  <c r="I47" i="12"/>
  <c r="I48" i="12" s="1"/>
  <c r="I46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10" i="12"/>
  <c r="I35" i="11"/>
  <c r="I34" i="11"/>
  <c r="I36" i="11" s="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10" i="11"/>
  <c r="I32" i="10"/>
  <c r="I31" i="10"/>
  <c r="I33" i="10" s="1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10" i="10"/>
  <c r="I23" i="9"/>
  <c r="I22" i="9"/>
  <c r="I24" i="9" s="1"/>
  <c r="I11" i="9"/>
  <c r="I12" i="9"/>
  <c r="I13" i="9"/>
  <c r="I14" i="9"/>
  <c r="I15" i="9"/>
  <c r="I16" i="9"/>
  <c r="I17" i="9"/>
  <c r="I18" i="9"/>
  <c r="I19" i="9"/>
  <c r="I20" i="9"/>
  <c r="I21" i="9"/>
  <c r="I10" i="9"/>
  <c r="I17" i="8"/>
  <c r="I21" i="8"/>
  <c r="I20" i="8"/>
  <c r="I22" i="8" s="1"/>
  <c r="I11" i="8"/>
  <c r="I12" i="8"/>
  <c r="I13" i="8"/>
  <c r="I14" i="8"/>
  <c r="I15" i="8"/>
  <c r="I16" i="8"/>
  <c r="I18" i="8"/>
  <c r="I19" i="8"/>
  <c r="I10" i="8"/>
  <c r="I29" i="7"/>
  <c r="I28" i="7"/>
  <c r="I30" i="7" s="1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10" i="7"/>
  <c r="I29" i="6"/>
  <c r="I28" i="6"/>
  <c r="I30" i="6" s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10" i="6"/>
  <c r="I29" i="5"/>
  <c r="I28" i="5"/>
  <c r="I30" i="5" s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10" i="5"/>
  <c r="I29" i="4"/>
  <c r="I30" i="4" s="1"/>
  <c r="I28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10" i="4"/>
  <c r="I24" i="3"/>
  <c r="I23" i="3"/>
  <c r="I25" i="3" s="1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I13" i="1"/>
  <c r="I11" i="2"/>
  <c r="I12" i="2"/>
  <c r="I13" i="2"/>
  <c r="I14" i="2"/>
  <c r="I15" i="2"/>
  <c r="I16" i="2"/>
  <c r="I17" i="2"/>
  <c r="I18" i="2"/>
  <c r="I19" i="2"/>
  <c r="I20" i="2"/>
  <c r="I21" i="2"/>
  <c r="I29" i="2" s="1"/>
  <c r="I22" i="2"/>
  <c r="I23" i="2"/>
  <c r="I30" i="2" s="1"/>
  <c r="I24" i="2"/>
  <c r="I25" i="2"/>
  <c r="I26" i="2"/>
  <c r="I27" i="2"/>
  <c r="I28" i="2"/>
  <c r="I10" i="2"/>
  <c r="I10" i="1"/>
  <c r="I21" i="1"/>
  <c r="I11" i="1"/>
  <c r="I12" i="1"/>
  <c r="I20" i="1"/>
  <c r="I14" i="1"/>
  <c r="I15" i="1"/>
  <c r="I16" i="1"/>
  <c r="I17" i="1"/>
  <c r="I18" i="1"/>
  <c r="I19" i="1"/>
  <c r="E21" i="13"/>
  <c r="E20" i="13"/>
  <c r="E22" i="13" s="1"/>
  <c r="G19" i="13"/>
  <c r="G18" i="13"/>
  <c r="G17" i="13"/>
  <c r="G21" i="13" s="1"/>
  <c r="G16" i="13"/>
  <c r="G15" i="13"/>
  <c r="G14" i="13"/>
  <c r="G20" i="13" s="1"/>
  <c r="G22" i="13" s="1"/>
  <c r="G13" i="13"/>
  <c r="G12" i="13"/>
  <c r="G11" i="13"/>
  <c r="G10" i="13"/>
  <c r="E47" i="12"/>
  <c r="E46" i="12"/>
  <c r="E48" i="12" s="1"/>
  <c r="G45" i="12"/>
  <c r="G44" i="12"/>
  <c r="G47" i="12" s="1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46" i="12" s="1"/>
  <c r="G48" i="12" s="1"/>
  <c r="E36" i="11"/>
  <c r="E35" i="11"/>
  <c r="E34" i="11"/>
  <c r="G33" i="11"/>
  <c r="G32" i="11"/>
  <c r="G31" i="11"/>
  <c r="G30" i="11"/>
  <c r="G29" i="11"/>
  <c r="G28" i="11"/>
  <c r="G35" i="11" s="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34" i="11" s="1"/>
  <c r="E32" i="10"/>
  <c r="E31" i="10"/>
  <c r="E33" i="10" s="1"/>
  <c r="G30" i="10"/>
  <c r="G29" i="10"/>
  <c r="G32" i="10" s="1"/>
  <c r="G28" i="10"/>
  <c r="G27" i="10"/>
  <c r="G26" i="10"/>
  <c r="G25" i="10"/>
  <c r="G24" i="10"/>
  <c r="G23" i="10"/>
  <c r="G22" i="10"/>
  <c r="G21" i="10"/>
  <c r="G20" i="10"/>
  <c r="G19" i="10"/>
  <c r="G18" i="10"/>
  <c r="G17" i="10"/>
  <c r="G31" i="10" s="1"/>
  <c r="G33" i="10" s="1"/>
  <c r="G16" i="10"/>
  <c r="G15" i="10"/>
  <c r="G14" i="10"/>
  <c r="G13" i="10"/>
  <c r="G12" i="10"/>
  <c r="G11" i="10"/>
  <c r="G10" i="10"/>
  <c r="E23" i="9"/>
  <c r="E24" i="9" s="1"/>
  <c r="E22" i="9"/>
  <c r="G21" i="9"/>
  <c r="G23" i="9" s="1"/>
  <c r="G20" i="9"/>
  <c r="G19" i="9"/>
  <c r="G18" i="9"/>
  <c r="G17" i="9"/>
  <c r="G16" i="9"/>
  <c r="G15" i="9"/>
  <c r="G14" i="9"/>
  <c r="G13" i="9"/>
  <c r="G12" i="9"/>
  <c r="G11" i="9"/>
  <c r="G22" i="9" s="1"/>
  <c r="G10" i="9"/>
  <c r="E21" i="8"/>
  <c r="E20" i="8"/>
  <c r="E22" i="8" s="1"/>
  <c r="G19" i="8"/>
  <c r="G18" i="8"/>
  <c r="G17" i="8"/>
  <c r="G21" i="8" s="1"/>
  <c r="G16" i="8"/>
  <c r="G15" i="8"/>
  <c r="G20" i="8" s="1"/>
  <c r="G14" i="8"/>
  <c r="G13" i="8"/>
  <c r="G12" i="8"/>
  <c r="G11" i="8"/>
  <c r="G10" i="8"/>
  <c r="E29" i="7"/>
  <c r="E28" i="7"/>
  <c r="E30" i="7" s="1"/>
  <c r="G27" i="7"/>
  <c r="G29" i="7" s="1"/>
  <c r="G26" i="7"/>
  <c r="G25" i="7"/>
  <c r="G24" i="7"/>
  <c r="G23" i="7"/>
  <c r="G22" i="7"/>
  <c r="G21" i="7"/>
  <c r="G20" i="7"/>
  <c r="G19" i="7"/>
  <c r="G18" i="7"/>
  <c r="G17" i="7"/>
  <c r="G16" i="7"/>
  <c r="G15" i="7"/>
  <c r="G28" i="7" s="1"/>
  <c r="G30" i="7" s="1"/>
  <c r="G14" i="7"/>
  <c r="G13" i="7"/>
  <c r="G12" i="7"/>
  <c r="G11" i="7"/>
  <c r="G10" i="7"/>
  <c r="E29" i="6"/>
  <c r="E28" i="6"/>
  <c r="E30" i="6" s="1"/>
  <c r="G27" i="6"/>
  <c r="G29" i="6" s="1"/>
  <c r="G26" i="6"/>
  <c r="G25" i="6"/>
  <c r="G24" i="6"/>
  <c r="G23" i="6"/>
  <c r="G22" i="6"/>
  <c r="G21" i="6"/>
  <c r="G20" i="6"/>
  <c r="G19" i="6"/>
  <c r="G18" i="6"/>
  <c r="G17" i="6"/>
  <c r="G16" i="6"/>
  <c r="G15" i="6"/>
  <c r="G28" i="6" s="1"/>
  <c r="G30" i="6" s="1"/>
  <c r="G14" i="6"/>
  <c r="G13" i="6"/>
  <c r="G12" i="6"/>
  <c r="G11" i="6"/>
  <c r="G10" i="6"/>
  <c r="E29" i="5"/>
  <c r="E28" i="5"/>
  <c r="E30" i="5" s="1"/>
  <c r="G27" i="5"/>
  <c r="G29" i="5" s="1"/>
  <c r="G26" i="5"/>
  <c r="G25" i="5"/>
  <c r="G24" i="5"/>
  <c r="G23" i="5"/>
  <c r="G22" i="5"/>
  <c r="G21" i="5"/>
  <c r="G20" i="5"/>
  <c r="G19" i="5"/>
  <c r="G18" i="5"/>
  <c r="G17" i="5"/>
  <c r="G16" i="5"/>
  <c r="G15" i="5"/>
  <c r="G28" i="5" s="1"/>
  <c r="G30" i="5" s="1"/>
  <c r="G14" i="5"/>
  <c r="G13" i="5"/>
  <c r="G12" i="5"/>
  <c r="G11" i="5"/>
  <c r="G10" i="5"/>
  <c r="E29" i="4"/>
  <c r="E28" i="4"/>
  <c r="E30" i="4" s="1"/>
  <c r="G27" i="4"/>
  <c r="G29" i="4" s="1"/>
  <c r="G26" i="4"/>
  <c r="G25" i="4"/>
  <c r="G24" i="4"/>
  <c r="G23" i="4"/>
  <c r="G22" i="4"/>
  <c r="G21" i="4"/>
  <c r="G20" i="4"/>
  <c r="G19" i="4"/>
  <c r="G18" i="4"/>
  <c r="G17" i="4"/>
  <c r="G16" i="4"/>
  <c r="G15" i="4"/>
  <c r="G28" i="4" s="1"/>
  <c r="G14" i="4"/>
  <c r="G13" i="4"/>
  <c r="G12" i="4"/>
  <c r="G11" i="4"/>
  <c r="G10" i="4"/>
  <c r="G24" i="3"/>
  <c r="E24" i="3"/>
  <c r="E23" i="3"/>
  <c r="E25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3" i="3" s="1"/>
  <c r="G25" i="3" s="1"/>
  <c r="E30" i="2"/>
  <c r="E29" i="2"/>
  <c r="E31" i="2" s="1"/>
  <c r="G28" i="2"/>
  <c r="G27" i="2"/>
  <c r="G26" i="2"/>
  <c r="G25" i="2"/>
  <c r="G24" i="2"/>
  <c r="G23" i="2"/>
  <c r="G30" i="2" s="1"/>
  <c r="G22" i="2"/>
  <c r="G21" i="2"/>
  <c r="G20" i="2"/>
  <c r="G19" i="2"/>
  <c r="G18" i="2"/>
  <c r="G17" i="2"/>
  <c r="G16" i="2"/>
  <c r="G15" i="2"/>
  <c r="G14" i="2"/>
  <c r="G13" i="2"/>
  <c r="G12" i="2"/>
  <c r="G11" i="2"/>
  <c r="G29" i="2" s="1"/>
  <c r="G31" i="2" s="1"/>
  <c r="G10" i="2"/>
  <c r="E21" i="1"/>
  <c r="E20" i="1"/>
  <c r="E22" i="1" s="1"/>
  <c r="G19" i="1"/>
  <c r="G18" i="1"/>
  <c r="G17" i="1"/>
  <c r="G21" i="1" s="1"/>
  <c r="G16" i="1"/>
  <c r="G15" i="1"/>
  <c r="G20" i="1" s="1"/>
  <c r="G22" i="1" s="1"/>
  <c r="G14" i="1"/>
  <c r="G13" i="1"/>
  <c r="G12" i="1"/>
  <c r="G11" i="1"/>
  <c r="G10" i="1"/>
  <c r="I31" i="2" l="1"/>
  <c r="I22" i="1"/>
  <c r="G30" i="4"/>
  <c r="G24" i="9"/>
  <c r="G36" i="11"/>
  <c r="G22" i="8"/>
</calcChain>
</file>

<file path=xl/sharedStrings.xml><?xml version="1.0" encoding="utf-8"?>
<sst xmlns="http://schemas.openxmlformats.org/spreadsheetml/2006/main" count="563" uniqueCount="49">
  <si>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</si>
  <si>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</si>
  <si>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</si>
  <si>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</si>
  <si>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</si>
  <si>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</si>
  <si>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</si>
  <si>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</si>
  <si>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</si>
  <si>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</si>
  <si>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</si>
  <si>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</si>
  <si>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</si>
  <si>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</si>
  <si>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</si>
  <si>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</si>
  <si>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Трупци букве</t>
  </si>
  <si>
    <t>F</t>
  </si>
  <si>
    <t>L</t>
  </si>
  <si>
    <t>I</t>
  </si>
  <si>
    <t>II</t>
  </si>
  <si>
    <t>III</t>
  </si>
  <si>
    <t>ВОД</t>
  </si>
  <si>
    <t>ВС</t>
  </si>
  <si>
    <t>Огревно дрво тврди лишћари</t>
  </si>
  <si>
    <t>I класа</t>
  </si>
  <si>
    <t>II класа</t>
  </si>
  <si>
    <t>шумски отпад</t>
  </si>
  <si>
    <t>Σ Техничко дрво:</t>
  </si>
  <si>
    <t>Укупно понуђено</t>
  </si>
  <si>
    <t>Σ Просторно дрво:</t>
  </si>
  <si>
    <t>Укупно: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</si>
  <si>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</si>
  <si>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Потпис овлашћеног лица понуђача</t>
  </si>
  <si>
    <t>Трупци боровца</t>
  </si>
  <si>
    <t>РД</t>
  </si>
  <si>
    <t>Огревно дрво мл и чет</t>
  </si>
  <si>
    <t>Трупци смрче</t>
  </si>
  <si>
    <t>Трупци црног бора</t>
  </si>
  <si>
    <t>Трупци борова</t>
  </si>
  <si>
    <t>Трупци дуглазије</t>
  </si>
  <si>
    <t>Трупци јавора</t>
  </si>
  <si>
    <t>Трупци липе</t>
  </si>
  <si>
    <t>Трупци храста китњака</t>
  </si>
  <si>
    <t>F1</t>
  </si>
  <si>
    <t>K</t>
  </si>
  <si>
    <t>Трупци јасена</t>
  </si>
  <si>
    <t>F2</t>
  </si>
  <si>
    <t>Трупци млеча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</si>
</sst>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0,00&quot;\ _R_S_D_-;_-@_-"/>
    <numFmt numFmtId="166" formatCode="_-* #,##0.00\ _R_S_D_-;\-* #,##0.00\ _R_S_D_-;_-* &quot;-&quot;\ _R_S_D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0" borderId="0"/>
  </cellStyleXfs>
  <cellXfs count="145">
    <xf numFmtId="0" fontId="0" fillId="0" borderId="0" xfId="0"/>
    <xf numFmtId="0" fontId="3" fillId="3" borderId="16" xfId="3" applyFont="1" applyFill="1" applyBorder="1" applyAlignment="1" applyProtection="1">
      <alignment horizontal="center" vertical="center" textRotation="90" wrapText="1"/>
    </xf>
    <xf numFmtId="0" fontId="3" fillId="3" borderId="17" xfId="3" applyFont="1" applyFill="1" applyBorder="1" applyAlignment="1" applyProtection="1">
      <alignment horizontal="center" vertical="center" textRotation="90" wrapText="1"/>
    </xf>
    <xf numFmtId="0" fontId="3" fillId="3" borderId="18" xfId="3" applyFont="1" applyFill="1" applyBorder="1" applyAlignment="1" applyProtection="1">
      <alignment horizontal="center" vertical="center" textRotation="90" wrapText="1"/>
    </xf>
    <xf numFmtId="0" fontId="3" fillId="3" borderId="19" xfId="3" applyFont="1" applyFill="1" applyBorder="1" applyAlignment="1" applyProtection="1">
      <alignment horizontal="center" vertical="center" textRotation="90" wrapText="1"/>
    </xf>
    <xf numFmtId="0" fontId="3" fillId="3" borderId="20" xfId="3" applyFont="1" applyFill="1" applyBorder="1" applyAlignment="1" applyProtection="1">
      <alignment horizontal="center" vertical="center" textRotation="90" wrapText="1"/>
    </xf>
    <xf numFmtId="0" fontId="2" fillId="3" borderId="21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22" xfId="3" applyFont="1" applyFill="1" applyBorder="1" applyAlignment="1" applyProtection="1">
      <alignment horizontal="center" vertical="center" wrapText="1"/>
    </xf>
    <xf numFmtId="0" fontId="2" fillId="3" borderId="23" xfId="3" applyFont="1" applyFill="1" applyBorder="1" applyAlignment="1" applyProtection="1">
      <alignment horizontal="center" vertical="center" wrapText="1"/>
    </xf>
    <xf numFmtId="0" fontId="2" fillId="3" borderId="24" xfId="3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5" fillId="3" borderId="17" xfId="4" applyNumberFormat="1" applyFill="1" applyBorder="1"/>
    <xf numFmtId="4" fontId="3" fillId="0" borderId="26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6" fillId="0" borderId="25" xfId="3" applyFont="1" applyFill="1" applyBorder="1" applyAlignment="1" applyProtection="1">
      <alignment horizontal="center" vertical="center" wrapText="1"/>
    </xf>
    <xf numFmtId="43" fontId="7" fillId="0" borderId="0" xfId="1" applyFont="1"/>
    <xf numFmtId="0" fontId="7" fillId="0" borderId="0" xfId="0" applyFont="1"/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2" fontId="5" fillId="3" borderId="29" xfId="4" applyNumberFormat="1" applyFill="1" applyBorder="1"/>
    <xf numFmtId="4" fontId="3" fillId="0" borderId="2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4" fontId="3" fillId="4" borderId="29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29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9" xfId="2" applyNumberFormat="1" applyFont="1" applyBorder="1" applyAlignment="1">
      <alignment horizontal="right" vertical="center" wrapText="1"/>
    </xf>
    <xf numFmtId="4" fontId="9" fillId="5" borderId="26" xfId="0" applyNumberFormat="1" applyFont="1" applyFill="1" applyBorder="1" applyAlignment="1">
      <alignment horizontal="right" vertical="center" wrapText="1"/>
    </xf>
    <xf numFmtId="4" fontId="9" fillId="5" borderId="31" xfId="0" applyNumberFormat="1" applyFont="1" applyFill="1" applyBorder="1" applyAlignment="1">
      <alignment horizontal="right" vertical="center" wrapText="1"/>
    </xf>
    <xf numFmtId="4" fontId="9" fillId="5" borderId="27" xfId="0" applyNumberFormat="1" applyFont="1" applyFill="1" applyBorder="1" applyAlignment="1">
      <alignment horizontal="right" vertical="center" wrapText="1"/>
    </xf>
    <xf numFmtId="4" fontId="9" fillId="5" borderId="22" xfId="0" applyNumberFormat="1" applyFont="1" applyFill="1" applyBorder="1" applyAlignment="1">
      <alignment horizontal="right" vertical="center" wrapText="1"/>
    </xf>
    <xf numFmtId="4" fontId="9" fillId="5" borderId="33" xfId="0" applyNumberFormat="1" applyFont="1" applyFill="1" applyBorder="1" applyAlignment="1">
      <alignment horizontal="right" vertical="center" wrapText="1"/>
    </xf>
    <xf numFmtId="4" fontId="9" fillId="5" borderId="34" xfId="0" applyNumberFormat="1" applyFont="1" applyFill="1" applyBorder="1" applyAlignment="1">
      <alignment horizontal="right" vertical="center" wrapText="1"/>
    </xf>
    <xf numFmtId="4" fontId="9" fillId="5" borderId="36" xfId="0" applyNumberFormat="1" applyFont="1" applyFill="1" applyBorder="1" applyAlignment="1">
      <alignment horizontal="right" vertical="center" wrapText="1"/>
    </xf>
    <xf numFmtId="4" fontId="3" fillId="4" borderId="26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>
      <alignment horizontal="right" vertical="center" wrapText="1"/>
    </xf>
    <xf numFmtId="4" fontId="12" fillId="0" borderId="25" xfId="3" applyNumberFormat="1" applyFont="1" applyFill="1" applyBorder="1" applyAlignment="1" applyProtection="1">
      <alignment horizontal="right" vertical="center" wrapText="1"/>
    </xf>
    <xf numFmtId="0" fontId="12" fillId="0" borderId="0" xfId="3" applyFont="1" applyFill="1" applyBorder="1" applyAlignment="1" applyProtection="1">
      <alignment horizontal="center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4" fontId="0" fillId="0" borderId="28" xfId="0" applyNumberFormat="1" applyBorder="1"/>
    <xf numFmtId="0" fontId="0" fillId="0" borderId="0" xfId="0" applyAlignment="1">
      <alignment horizontal="center"/>
    </xf>
    <xf numFmtId="165" fontId="3" fillId="3" borderId="45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45" xfId="2" applyNumberFormat="1" applyFont="1" applyBorder="1" applyAlignment="1">
      <alignment horizontal="right" vertical="center" wrapText="1"/>
    </xf>
    <xf numFmtId="165" fontId="3" fillId="0" borderId="24" xfId="2" applyNumberFormat="1" applyFont="1" applyBorder="1" applyAlignment="1">
      <alignment horizontal="right" vertical="center" wrapText="1"/>
    </xf>
    <xf numFmtId="0" fontId="2" fillId="3" borderId="47" xfId="3" applyFont="1" applyFill="1" applyBorder="1" applyAlignment="1" applyProtection="1">
      <alignment horizontal="center" vertical="center" wrapText="1"/>
    </xf>
    <xf numFmtId="0" fontId="2" fillId="3" borderId="40" xfId="3" applyFont="1" applyFill="1" applyBorder="1" applyAlignment="1" applyProtection="1">
      <alignment horizontal="center" vertical="center" wrapText="1"/>
    </xf>
    <xf numFmtId="0" fontId="2" fillId="3" borderId="45" xfId="3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4" fontId="0" fillId="0" borderId="8" xfId="0" applyNumberFormat="1" applyBorder="1"/>
    <xf numFmtId="165" fontId="3" fillId="3" borderId="22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2" xfId="2" applyNumberFormat="1" applyFont="1" applyBorder="1" applyAlignment="1">
      <alignment horizontal="right" vertical="center" wrapText="1"/>
    </xf>
    <xf numFmtId="165" fontId="3" fillId="0" borderId="34" xfId="2" applyNumberFormat="1" applyFont="1" applyBorder="1" applyAlignment="1">
      <alignment horizontal="right" vertical="center" wrapText="1"/>
    </xf>
    <xf numFmtId="4" fontId="0" fillId="0" borderId="13" xfId="0" applyNumberFormat="1" applyBorder="1"/>
    <xf numFmtId="0" fontId="3" fillId="3" borderId="25" xfId="3" applyFont="1" applyFill="1" applyBorder="1" applyAlignment="1" applyProtection="1">
      <alignment horizontal="center" vertical="center" textRotation="90" wrapText="1"/>
    </xf>
    <xf numFmtId="0" fontId="3" fillId="3" borderId="26" xfId="3" applyFont="1" applyFill="1" applyBorder="1" applyAlignment="1" applyProtection="1">
      <alignment horizontal="center" vertical="center" textRotation="90" wrapText="1"/>
    </xf>
    <xf numFmtId="0" fontId="3" fillId="3" borderId="4" xfId="3" applyFont="1" applyFill="1" applyBorder="1" applyAlignment="1" applyProtection="1">
      <alignment horizontal="center" vertical="center" textRotation="90" wrapText="1"/>
    </xf>
    <xf numFmtId="0" fontId="3" fillId="3" borderId="1" xfId="3" applyFont="1" applyFill="1" applyBorder="1" applyAlignment="1" applyProtection="1">
      <alignment horizontal="center" vertical="center" textRotation="90" wrapText="1"/>
    </xf>
    <xf numFmtId="0" fontId="3" fillId="3" borderId="27" xfId="3" applyFont="1" applyFill="1" applyBorder="1" applyAlignment="1" applyProtection="1">
      <alignment horizontal="center" vertical="center" textRotation="90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34" xfId="3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12" fillId="0" borderId="3" xfId="3" applyNumberFormat="1" applyFont="1" applyFill="1" applyBorder="1" applyAlignment="1" applyProtection="1">
      <alignment horizontal="right" vertical="center" wrapText="1"/>
    </xf>
    <xf numFmtId="4" fontId="12" fillId="0" borderId="44" xfId="3" applyNumberFormat="1" applyFont="1" applyFill="1" applyBorder="1" applyAlignment="1" applyProtection="1">
      <alignment horizontal="right" vertical="center" wrapText="1"/>
    </xf>
    <xf numFmtId="165" fontId="3" fillId="0" borderId="30" xfId="2" applyNumberFormat="1" applyFont="1" applyBorder="1" applyAlignment="1">
      <alignment horizontal="right" vertical="center" wrapText="1"/>
    </xf>
    <xf numFmtId="4" fontId="0" fillId="0" borderId="44" xfId="0" applyNumberFormat="1" applyBorder="1"/>
    <xf numFmtId="165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165" fontId="3" fillId="4" borderId="29" xfId="0" applyNumberFormat="1" applyFont="1" applyFill="1" applyBorder="1" applyAlignment="1" applyProtection="1">
      <alignment horizontal="right" vertical="center" wrapText="1"/>
      <protection locked="0"/>
    </xf>
    <xf numFmtId="165" fontId="3" fillId="4" borderId="26" xfId="0" applyNumberFormat="1" applyFont="1" applyFill="1" applyBorder="1" applyAlignment="1" applyProtection="1">
      <alignment horizontal="right" vertical="center" wrapText="1"/>
      <protection locked="0"/>
    </xf>
    <xf numFmtId="43" fontId="0" fillId="0" borderId="20" xfId="1" applyFont="1" applyBorder="1" applyAlignment="1">
      <alignment horizontal="right"/>
    </xf>
    <xf numFmtId="43" fontId="0" fillId="0" borderId="24" xfId="1" applyFont="1" applyBorder="1" applyAlignment="1">
      <alignment horizontal="right"/>
    </xf>
    <xf numFmtId="43" fontId="6" fillId="0" borderId="27" xfId="1" applyFont="1" applyFill="1" applyBorder="1" applyAlignment="1" applyProtection="1">
      <alignment horizontal="right" wrapText="1"/>
    </xf>
    <xf numFmtId="43" fontId="7" fillId="0" borderId="30" xfId="1" applyFont="1" applyBorder="1" applyAlignment="1">
      <alignment horizontal="right"/>
    </xf>
    <xf numFmtId="43" fontId="0" fillId="0" borderId="38" xfId="1" applyFont="1" applyBorder="1" applyAlignment="1">
      <alignment horizontal="right"/>
    </xf>
    <xf numFmtId="0" fontId="9" fillId="5" borderId="1" xfId="0" applyFont="1" applyFill="1" applyBorder="1" applyAlignment="1">
      <alignment horizontal="right"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0" fontId="10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right" vertical="center" wrapText="1"/>
    </xf>
    <xf numFmtId="0" fontId="6" fillId="3" borderId="12" xfId="0" applyFont="1" applyFill="1" applyBorder="1"/>
    <xf numFmtId="0" fontId="6" fillId="3" borderId="13" xfId="0" applyFont="1" applyFill="1" applyBorder="1"/>
    <xf numFmtId="0" fontId="9" fillId="5" borderId="35" xfId="0" applyFont="1" applyFill="1" applyBorder="1" applyAlignment="1">
      <alignment horizontal="right" vertical="center" wrapText="1"/>
    </xf>
    <xf numFmtId="0" fontId="6" fillId="3" borderId="33" xfId="0" applyFont="1" applyFill="1" applyBorder="1"/>
    <xf numFmtId="0" fontId="11" fillId="0" borderId="31" xfId="0" applyFont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4" xfId="3" applyFont="1" applyFill="1" applyBorder="1" applyAlignment="1" applyProtection="1">
      <alignment horizontal="center"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3" fillId="3" borderId="3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2" fillId="3" borderId="13" xfId="3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9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0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2" fillId="3" borderId="40" xfId="3" applyFont="1" applyFill="1" applyBorder="1" applyAlignment="1" applyProtection="1">
      <alignment horizontal="center" vertical="center" wrapText="1"/>
    </xf>
    <xf numFmtId="0" fontId="2" fillId="3" borderId="39" xfId="3" applyFont="1" applyFill="1" applyBorder="1" applyAlignment="1" applyProtection="1">
      <alignment horizontal="center" vertical="center" wrapText="1"/>
    </xf>
    <xf numFmtId="0" fontId="2" fillId="3" borderId="41" xfId="3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26" xfId="0" applyFont="1" applyBorder="1"/>
    <xf numFmtId="43" fontId="12" fillId="0" borderId="27" xfId="1" applyFont="1" applyFill="1" applyBorder="1" applyAlignment="1" applyProtection="1">
      <alignment horizontal="right" vertical="center" wrapText="1"/>
    </xf>
    <xf numFmtId="43" fontId="0" fillId="0" borderId="30" xfId="1" applyFont="1" applyBorder="1" applyAlignment="1">
      <alignment horizontal="right"/>
    </xf>
    <xf numFmtId="43" fontId="0" fillId="0" borderId="27" xfId="1" applyFont="1" applyBorder="1" applyAlignment="1">
      <alignment horizontal="right"/>
    </xf>
    <xf numFmtId="43" fontId="0" fillId="0" borderId="38" xfId="1" applyFont="1" applyBorder="1"/>
    <xf numFmtId="43" fontId="0" fillId="0" borderId="34" xfId="1" applyFont="1" applyBorder="1" applyAlignment="1">
      <alignment horizontal="right"/>
    </xf>
    <xf numFmtId="43" fontId="12" fillId="0" borderId="20" xfId="1" applyFont="1" applyFill="1" applyBorder="1" applyAlignment="1" applyProtection="1">
      <alignment horizontal="right" vertical="center" wrapText="1"/>
    </xf>
  </cellXfs>
  <cellStyles count="5">
    <cellStyle name="40% - Accent3" xfId="3" builtinId="39"/>
    <cellStyle name="Comma" xfId="1" builtinId="3"/>
    <cellStyle name="Comma [0]" xfId="2" builtinId="6"/>
    <cellStyle name="Normal" xfId="0" builtinId="0"/>
    <cellStyle name="Normal 2" xfId="4" xr:uid="{4593926E-7E1A-42DA-A12B-F81B81197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64B7-A1BB-498B-8E6E-B56D4EA0B0A0}">
  <sheetPr>
    <pageSetUpPr fitToPage="1"/>
  </sheetPr>
  <dimension ref="A1:J26"/>
  <sheetViews>
    <sheetView zoomScaleNormal="100" workbookViewId="0">
      <selection activeCell="I14" sqref="I1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0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0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0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0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0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0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0" ht="96" customHeight="1" x14ac:dyDescent="0.25">
      <c r="A8" s="1" t="s">
        <v>7</v>
      </c>
      <c r="B8" s="97" t="s">
        <v>8</v>
      </c>
      <c r="C8" s="98"/>
      <c r="D8" s="99"/>
      <c r="E8" s="2" t="s">
        <v>9</v>
      </c>
      <c r="F8" s="2" t="s">
        <v>10</v>
      </c>
      <c r="G8" s="3" t="s">
        <v>11</v>
      </c>
      <c r="H8" s="4" t="s">
        <v>12</v>
      </c>
      <c r="I8" s="5" t="s">
        <v>13</v>
      </c>
    </row>
    <row r="9" spans="1:10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9">
        <v>6</v>
      </c>
      <c r="I9" s="10" t="s">
        <v>15</v>
      </c>
    </row>
    <row r="10" spans="1:10" s="18" customFormat="1" ht="12.75" x14ac:dyDescent="0.2">
      <c r="A10" s="11">
        <v>1</v>
      </c>
      <c r="B10" s="103" t="s">
        <v>16</v>
      </c>
      <c r="C10" s="103"/>
      <c r="D10" s="12" t="s">
        <v>17</v>
      </c>
      <c r="E10" s="13">
        <v>0</v>
      </c>
      <c r="F10" s="14">
        <v>16966.59</v>
      </c>
      <c r="G10" s="15">
        <f t="shared" ref="G10:G19" si="0">F10*E10</f>
        <v>0</v>
      </c>
      <c r="H10" s="16"/>
      <c r="I10" s="76">
        <f>+H10*E10</f>
        <v>0</v>
      </c>
      <c r="J10" s="17"/>
    </row>
    <row r="11" spans="1:10" s="18" customFormat="1" ht="12.75" x14ac:dyDescent="0.2">
      <c r="A11" s="19">
        <v>2</v>
      </c>
      <c r="B11" s="104"/>
      <c r="C11" s="104"/>
      <c r="D11" s="20" t="s">
        <v>18</v>
      </c>
      <c r="E11" s="21">
        <v>0</v>
      </c>
      <c r="F11" s="22">
        <v>9550.75</v>
      </c>
      <c r="G11" s="23">
        <f t="shared" si="0"/>
        <v>0</v>
      </c>
      <c r="H11" s="24"/>
      <c r="I11" s="77">
        <f t="shared" ref="I11:I19" si="1">+H11*E11</f>
        <v>0</v>
      </c>
      <c r="J11" s="17"/>
    </row>
    <row r="12" spans="1:10" s="18" customFormat="1" ht="12.75" x14ac:dyDescent="0.2">
      <c r="A12" s="19">
        <v>3</v>
      </c>
      <c r="B12" s="104"/>
      <c r="C12" s="104"/>
      <c r="D12" s="20" t="s">
        <v>19</v>
      </c>
      <c r="E12" s="21">
        <v>3.8899999999999997</v>
      </c>
      <c r="F12" s="22">
        <v>5120.5</v>
      </c>
      <c r="G12" s="23">
        <f t="shared" si="0"/>
        <v>19918.744999999999</v>
      </c>
      <c r="H12" s="24"/>
      <c r="I12" s="77">
        <f t="shared" si="1"/>
        <v>0</v>
      </c>
      <c r="J12" s="17"/>
    </row>
    <row r="13" spans="1:10" s="18" customFormat="1" ht="12.75" x14ac:dyDescent="0.2">
      <c r="A13" s="19">
        <v>4</v>
      </c>
      <c r="B13" s="104"/>
      <c r="C13" s="104"/>
      <c r="D13" s="20" t="s">
        <v>20</v>
      </c>
      <c r="E13" s="21">
        <v>14.18</v>
      </c>
      <c r="F13" s="22">
        <v>3850</v>
      </c>
      <c r="G13" s="23">
        <f t="shared" si="0"/>
        <v>54593</v>
      </c>
      <c r="H13" s="25"/>
      <c r="I13" s="77">
        <f>+H13*E13</f>
        <v>0</v>
      </c>
      <c r="J13" s="17"/>
    </row>
    <row r="14" spans="1:10" s="18" customFormat="1" ht="12.75" x14ac:dyDescent="0.2">
      <c r="A14" s="19">
        <v>5</v>
      </c>
      <c r="B14" s="104"/>
      <c r="C14" s="104"/>
      <c r="D14" s="20" t="s">
        <v>21</v>
      </c>
      <c r="E14" s="21">
        <v>14.02</v>
      </c>
      <c r="F14" s="22">
        <v>3000</v>
      </c>
      <c r="G14" s="23">
        <f t="shared" si="0"/>
        <v>42060</v>
      </c>
      <c r="H14" s="25"/>
      <c r="I14" s="77">
        <f t="shared" si="1"/>
        <v>0</v>
      </c>
      <c r="J14" s="17"/>
    </row>
    <row r="15" spans="1:10" s="18" customFormat="1" ht="12.75" x14ac:dyDescent="0.2">
      <c r="A15" s="19">
        <v>6</v>
      </c>
      <c r="B15" s="104"/>
      <c r="C15" s="104"/>
      <c r="D15" s="20" t="s">
        <v>22</v>
      </c>
      <c r="E15" s="26">
        <v>0</v>
      </c>
      <c r="F15" s="22">
        <v>2747.25</v>
      </c>
      <c r="G15" s="23">
        <f t="shared" si="0"/>
        <v>0</v>
      </c>
      <c r="H15" s="24"/>
      <c r="I15" s="77">
        <f t="shared" si="1"/>
        <v>0</v>
      </c>
      <c r="J15" s="17"/>
    </row>
    <row r="16" spans="1:10" s="18" customFormat="1" ht="12.75" x14ac:dyDescent="0.2">
      <c r="A16" s="19">
        <v>7</v>
      </c>
      <c r="B16" s="104"/>
      <c r="C16" s="104"/>
      <c r="D16" s="20" t="s">
        <v>23</v>
      </c>
      <c r="E16" s="26">
        <v>0</v>
      </c>
      <c r="F16" s="22">
        <v>2600</v>
      </c>
      <c r="G16" s="23">
        <f t="shared" si="0"/>
        <v>0</v>
      </c>
      <c r="H16" s="24"/>
      <c r="I16" s="77">
        <f t="shared" si="1"/>
        <v>0</v>
      </c>
      <c r="J16" s="17"/>
    </row>
    <row r="17" spans="1:10" s="18" customFormat="1" ht="12.75" x14ac:dyDescent="0.2">
      <c r="A17" s="19">
        <v>8</v>
      </c>
      <c r="B17" s="105" t="s">
        <v>24</v>
      </c>
      <c r="C17" s="104" t="s">
        <v>25</v>
      </c>
      <c r="D17" s="106"/>
      <c r="E17" s="26">
        <v>1159.99</v>
      </c>
      <c r="F17" s="22">
        <v>2480</v>
      </c>
      <c r="G17" s="23">
        <f t="shared" si="0"/>
        <v>2876775.2</v>
      </c>
      <c r="H17" s="24"/>
      <c r="I17" s="77">
        <f t="shared" si="1"/>
        <v>0</v>
      </c>
      <c r="J17" s="17"/>
    </row>
    <row r="18" spans="1:10" s="18" customFormat="1" ht="12.75" x14ac:dyDescent="0.2">
      <c r="A18" s="19">
        <v>9</v>
      </c>
      <c r="B18" s="105"/>
      <c r="C18" s="104" t="s">
        <v>26</v>
      </c>
      <c r="D18" s="106"/>
      <c r="E18" s="26">
        <v>0</v>
      </c>
      <c r="F18" s="22">
        <v>1965.21</v>
      </c>
      <c r="G18" s="23">
        <f t="shared" si="0"/>
        <v>0</v>
      </c>
      <c r="H18" s="24"/>
      <c r="I18" s="77">
        <f t="shared" si="1"/>
        <v>0</v>
      </c>
      <c r="J18" s="17"/>
    </row>
    <row r="19" spans="1:10" s="18" customFormat="1" ht="13.5" thickBot="1" x14ac:dyDescent="0.25">
      <c r="A19" s="19">
        <v>10</v>
      </c>
      <c r="B19" s="105"/>
      <c r="C19" s="104" t="s">
        <v>27</v>
      </c>
      <c r="D19" s="104"/>
      <c r="E19" s="27">
        <v>0</v>
      </c>
      <c r="F19" s="28">
        <v>1755.58</v>
      </c>
      <c r="G19" s="23">
        <f t="shared" si="0"/>
        <v>0</v>
      </c>
      <c r="H19" s="24"/>
      <c r="I19" s="77">
        <f t="shared" si="1"/>
        <v>0</v>
      </c>
      <c r="J19" s="17"/>
    </row>
    <row r="20" spans="1:10" s="18" customFormat="1" x14ac:dyDescent="0.25">
      <c r="A20" s="79" t="s">
        <v>28</v>
      </c>
      <c r="B20" s="80"/>
      <c r="C20" s="80"/>
      <c r="D20" s="81"/>
      <c r="E20" s="29">
        <f>SUM(E10:E16)</f>
        <v>32.090000000000003</v>
      </c>
      <c r="F20" s="30"/>
      <c r="G20" s="31">
        <f>SUM(G10:G16)</f>
        <v>116571.745</v>
      </c>
      <c r="H20" s="82" t="s">
        <v>29</v>
      </c>
      <c r="I20" s="74">
        <f>SUM(I10:I16)</f>
        <v>0</v>
      </c>
    </row>
    <row r="21" spans="1:10" s="18" customFormat="1" ht="15.75" thickBot="1" x14ac:dyDescent="0.3">
      <c r="A21" s="84" t="s">
        <v>30</v>
      </c>
      <c r="B21" s="85"/>
      <c r="C21" s="85"/>
      <c r="D21" s="86"/>
      <c r="E21" s="32">
        <f>SUM(E17:E19)</f>
        <v>1159.99</v>
      </c>
      <c r="F21" s="33"/>
      <c r="G21" s="34">
        <f>SUM(G17:G19)</f>
        <v>2876775.2</v>
      </c>
      <c r="H21" s="82"/>
      <c r="I21" s="75">
        <f>SUM(I17:I19)</f>
        <v>0</v>
      </c>
    </row>
    <row r="22" spans="1:10" s="18" customFormat="1" ht="15.75" thickBot="1" x14ac:dyDescent="0.3">
      <c r="A22" s="87" t="s">
        <v>31</v>
      </c>
      <c r="B22" s="88"/>
      <c r="C22" s="88"/>
      <c r="D22" s="88"/>
      <c r="E22" s="33">
        <f>SUM(E20:E21)</f>
        <v>1192.08</v>
      </c>
      <c r="F22" s="33"/>
      <c r="G22" s="35">
        <f>SUM(G20:G21)</f>
        <v>2993346.9450000003</v>
      </c>
      <c r="H22" s="83"/>
      <c r="I22" s="78">
        <f>SUM(I20:I21)</f>
        <v>0</v>
      </c>
    </row>
    <row r="23" spans="1:10" ht="28.5" customHeight="1" x14ac:dyDescent="0.25">
      <c r="A23" s="89" t="s">
        <v>32</v>
      </c>
      <c r="B23" s="89"/>
      <c r="C23" s="89"/>
      <c r="D23" s="89"/>
      <c r="E23" s="89"/>
      <c r="F23" s="89"/>
      <c r="G23" s="89"/>
      <c r="H23" s="89"/>
      <c r="I23" s="89"/>
    </row>
    <row r="24" spans="1:10" ht="15" customHeight="1" x14ac:dyDescent="0.25"/>
    <row r="25" spans="1:10" ht="15.75" customHeight="1" x14ac:dyDescent="0.25">
      <c r="F25" s="90" t="s">
        <v>33</v>
      </c>
      <c r="G25" s="90"/>
      <c r="H25" s="90"/>
      <c r="I25" s="90"/>
    </row>
    <row r="26" spans="1:10" ht="27.75" customHeight="1" x14ac:dyDescent="0.25"/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20:D20"/>
    <mergeCell ref="H20:H22"/>
    <mergeCell ref="A21:D21"/>
    <mergeCell ref="A22:D22"/>
    <mergeCell ref="A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47-26
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2A4A-28A1-4682-804C-EBF494FAA93E}">
  <sheetPr>
    <pageSetUpPr fitToPage="1"/>
  </sheetPr>
  <dimension ref="A1:P36"/>
  <sheetViews>
    <sheetView topLeftCell="A6" zoomScaleNormal="100" workbookViewId="0">
      <selection activeCell="K12" sqref="K12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30" si="0">F10*E10</f>
        <v>0</v>
      </c>
      <c r="H10" s="68"/>
      <c r="I10" s="144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144">
        <f t="shared" ref="I11:I30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4.8899999999999997</v>
      </c>
      <c r="F12" s="22">
        <v>5120.5</v>
      </c>
      <c r="G12" s="40">
        <f t="shared" si="0"/>
        <v>25039.244999999999</v>
      </c>
      <c r="H12" s="50"/>
      <c r="I12" s="144">
        <f t="shared" si="1"/>
        <v>0</v>
      </c>
    </row>
    <row r="13" spans="1:16" x14ac:dyDescent="0.25">
      <c r="A13" s="19">
        <v>4</v>
      </c>
      <c r="B13" s="106"/>
      <c r="C13" s="106"/>
      <c r="D13" s="20" t="s">
        <v>20</v>
      </c>
      <c r="E13" s="21">
        <v>5.97</v>
      </c>
      <c r="F13" s="22">
        <v>3850</v>
      </c>
      <c r="G13" s="40">
        <f t="shared" si="0"/>
        <v>22984.5</v>
      </c>
      <c r="H13" s="50"/>
      <c r="I13" s="144">
        <f t="shared" si="1"/>
        <v>0</v>
      </c>
      <c r="O13" s="42"/>
      <c r="P13" s="42"/>
    </row>
    <row r="14" spans="1:16" x14ac:dyDescent="0.25">
      <c r="A14" s="19">
        <v>5</v>
      </c>
      <c r="B14" s="106"/>
      <c r="C14" s="106"/>
      <c r="D14" s="20" t="s">
        <v>21</v>
      </c>
      <c r="E14" s="21">
        <v>4.8899999999999997</v>
      </c>
      <c r="F14" s="22">
        <v>3000</v>
      </c>
      <c r="G14" s="40">
        <f t="shared" si="0"/>
        <v>14669.999999999998</v>
      </c>
      <c r="H14" s="50"/>
      <c r="I14" s="144">
        <f t="shared" si="1"/>
        <v>0</v>
      </c>
      <c r="O14" s="42"/>
      <c r="P14" s="42"/>
    </row>
    <row r="15" spans="1:16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4">
        <f t="shared" si="1"/>
        <v>0</v>
      </c>
    </row>
    <row r="16" spans="1:16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4">
        <f t="shared" si="1"/>
        <v>0</v>
      </c>
    </row>
    <row r="17" spans="1:16" ht="15" customHeight="1" x14ac:dyDescent="0.25">
      <c r="A17" s="19">
        <v>8</v>
      </c>
      <c r="B17" s="104" t="s">
        <v>41</v>
      </c>
      <c r="C17" s="104"/>
      <c r="D17" s="20" t="s">
        <v>17</v>
      </c>
      <c r="E17" s="26">
        <v>0</v>
      </c>
      <c r="F17" s="22">
        <v>16464.25</v>
      </c>
      <c r="G17" s="40">
        <f t="shared" si="0"/>
        <v>0</v>
      </c>
      <c r="H17" s="50"/>
      <c r="I17" s="144">
        <f t="shared" si="1"/>
        <v>0</v>
      </c>
    </row>
    <row r="18" spans="1:16" ht="15" customHeight="1" x14ac:dyDescent="0.25">
      <c r="A18" s="19">
        <v>9</v>
      </c>
      <c r="B18" s="104"/>
      <c r="C18" s="104"/>
      <c r="D18" s="20" t="s">
        <v>18</v>
      </c>
      <c r="E18" s="26">
        <v>0</v>
      </c>
      <c r="F18" s="22">
        <v>11690.25</v>
      </c>
      <c r="G18" s="40">
        <f t="shared" si="0"/>
        <v>0</v>
      </c>
      <c r="H18" s="50"/>
      <c r="I18" s="144">
        <f t="shared" si="1"/>
        <v>0</v>
      </c>
    </row>
    <row r="19" spans="1:16" ht="15.75" customHeight="1" x14ac:dyDescent="0.25">
      <c r="A19" s="19">
        <v>10</v>
      </c>
      <c r="B19" s="104"/>
      <c r="C19" s="104"/>
      <c r="D19" s="20" t="s">
        <v>19</v>
      </c>
      <c r="E19" s="21">
        <v>1.05</v>
      </c>
      <c r="F19" s="22">
        <v>9273.91</v>
      </c>
      <c r="G19" s="40">
        <f t="shared" si="0"/>
        <v>9737.6054999999997</v>
      </c>
      <c r="H19" s="50"/>
      <c r="I19" s="144">
        <f t="shared" si="1"/>
        <v>0</v>
      </c>
    </row>
    <row r="20" spans="1:16" x14ac:dyDescent="0.25">
      <c r="A20" s="19">
        <v>11</v>
      </c>
      <c r="B20" s="104"/>
      <c r="C20" s="104"/>
      <c r="D20" s="20" t="s">
        <v>20</v>
      </c>
      <c r="E20" s="21">
        <v>1.05</v>
      </c>
      <c r="F20" s="22">
        <v>6971.25</v>
      </c>
      <c r="G20" s="40">
        <f t="shared" si="0"/>
        <v>7319.8125</v>
      </c>
      <c r="H20" s="50"/>
      <c r="I20" s="144">
        <f t="shared" si="1"/>
        <v>0</v>
      </c>
      <c r="O20" s="42"/>
      <c r="P20" s="42"/>
    </row>
    <row r="21" spans="1:16" ht="15" customHeight="1" x14ac:dyDescent="0.25">
      <c r="A21" s="19">
        <v>12</v>
      </c>
      <c r="B21" s="104" t="s">
        <v>42</v>
      </c>
      <c r="C21" s="104"/>
      <c r="D21" s="20" t="s">
        <v>17</v>
      </c>
      <c r="E21" s="26">
        <v>0</v>
      </c>
      <c r="F21" s="22">
        <v>11756.25</v>
      </c>
      <c r="G21" s="40">
        <f t="shared" si="0"/>
        <v>0</v>
      </c>
      <c r="H21" s="50"/>
      <c r="I21" s="144">
        <f t="shared" si="1"/>
        <v>0</v>
      </c>
    </row>
    <row r="22" spans="1:16" x14ac:dyDescent="0.25">
      <c r="A22" s="19">
        <v>13</v>
      </c>
      <c r="B22" s="104"/>
      <c r="C22" s="104"/>
      <c r="D22" s="20" t="s">
        <v>18</v>
      </c>
      <c r="E22" s="26">
        <v>0</v>
      </c>
      <c r="F22" s="22">
        <v>8143.66</v>
      </c>
      <c r="G22" s="40">
        <f t="shared" si="0"/>
        <v>0</v>
      </c>
      <c r="H22" s="50"/>
      <c r="I22" s="144">
        <f t="shared" si="1"/>
        <v>0</v>
      </c>
      <c r="O22" s="42"/>
      <c r="P22" s="42"/>
    </row>
    <row r="23" spans="1:16" x14ac:dyDescent="0.25">
      <c r="A23" s="19">
        <v>14</v>
      </c>
      <c r="B23" s="104"/>
      <c r="C23" s="104"/>
      <c r="D23" s="20" t="s">
        <v>19</v>
      </c>
      <c r="E23" s="21">
        <v>0</v>
      </c>
      <c r="F23" s="22">
        <v>5289.16</v>
      </c>
      <c r="G23" s="40">
        <f t="shared" si="0"/>
        <v>0</v>
      </c>
      <c r="H23" s="50"/>
      <c r="I23" s="144">
        <f t="shared" si="1"/>
        <v>0</v>
      </c>
      <c r="O23" s="42"/>
      <c r="P23" s="42"/>
    </row>
    <row r="24" spans="1:16" ht="15" customHeight="1" x14ac:dyDescent="0.25">
      <c r="A24" s="19">
        <v>15</v>
      </c>
      <c r="B24" s="104"/>
      <c r="C24" s="104"/>
      <c r="D24" s="20" t="s">
        <v>20</v>
      </c>
      <c r="E24" s="21">
        <v>0.19</v>
      </c>
      <c r="F24" s="22">
        <v>3776.66</v>
      </c>
      <c r="G24" s="40">
        <f t="shared" si="0"/>
        <v>717.56539999999995</v>
      </c>
      <c r="H24" s="50"/>
      <c r="I24" s="144">
        <f t="shared" si="1"/>
        <v>0</v>
      </c>
    </row>
    <row r="25" spans="1:16" ht="15" customHeight="1" x14ac:dyDescent="0.25">
      <c r="A25" s="19">
        <v>16</v>
      </c>
      <c r="B25" s="105" t="s">
        <v>24</v>
      </c>
      <c r="C25" s="104" t="s">
        <v>25</v>
      </c>
      <c r="D25" s="106"/>
      <c r="E25" s="26">
        <v>86.99</v>
      </c>
      <c r="F25" s="22">
        <v>2480</v>
      </c>
      <c r="G25" s="40">
        <f t="shared" si="0"/>
        <v>215735.19999999998</v>
      </c>
      <c r="H25" s="50"/>
      <c r="I25" s="144">
        <f t="shared" si="1"/>
        <v>0</v>
      </c>
    </row>
    <row r="26" spans="1:16" ht="15" customHeight="1" x14ac:dyDescent="0.25">
      <c r="A26" s="19">
        <v>17</v>
      </c>
      <c r="B26" s="105"/>
      <c r="C26" s="104" t="s">
        <v>26</v>
      </c>
      <c r="D26" s="106"/>
      <c r="E26" s="26">
        <v>0</v>
      </c>
      <c r="F26" s="22">
        <v>1965.21</v>
      </c>
      <c r="G26" s="40">
        <f t="shared" si="0"/>
        <v>0</v>
      </c>
      <c r="H26" s="50"/>
      <c r="I26" s="144">
        <f t="shared" si="1"/>
        <v>0</v>
      </c>
    </row>
    <row r="27" spans="1:16" ht="15" customHeight="1" x14ac:dyDescent="0.25">
      <c r="A27" s="19">
        <v>18</v>
      </c>
      <c r="B27" s="105"/>
      <c r="C27" s="104" t="s">
        <v>27</v>
      </c>
      <c r="D27" s="104"/>
      <c r="E27" s="27">
        <v>0</v>
      </c>
      <c r="F27" s="28">
        <v>1755.58</v>
      </c>
      <c r="G27" s="69">
        <f t="shared" si="0"/>
        <v>0</v>
      </c>
      <c r="H27" s="50"/>
      <c r="I27" s="144">
        <f t="shared" si="1"/>
        <v>0</v>
      </c>
    </row>
    <row r="28" spans="1:16" ht="15" customHeight="1" x14ac:dyDescent="0.25">
      <c r="A28" s="19">
        <v>19</v>
      </c>
      <c r="B28" s="105" t="s">
        <v>36</v>
      </c>
      <c r="C28" s="104" t="s">
        <v>25</v>
      </c>
      <c r="D28" s="106"/>
      <c r="E28" s="26">
        <v>1.1200000000000001</v>
      </c>
      <c r="F28" s="22">
        <v>1570</v>
      </c>
      <c r="G28" s="40">
        <f t="shared" si="0"/>
        <v>1758.4</v>
      </c>
      <c r="H28" s="50"/>
      <c r="I28" s="144">
        <f t="shared" si="1"/>
        <v>0</v>
      </c>
    </row>
    <row r="29" spans="1:16" ht="15" customHeight="1" x14ac:dyDescent="0.25">
      <c r="A29" s="19">
        <v>20</v>
      </c>
      <c r="B29" s="105"/>
      <c r="C29" s="104" t="s">
        <v>26</v>
      </c>
      <c r="D29" s="106"/>
      <c r="E29" s="26">
        <v>0</v>
      </c>
      <c r="F29" s="22">
        <v>1177.23</v>
      </c>
      <c r="G29" s="40">
        <f t="shared" si="0"/>
        <v>0</v>
      </c>
      <c r="H29" s="50"/>
      <c r="I29" s="144">
        <f t="shared" si="1"/>
        <v>0</v>
      </c>
    </row>
    <row r="30" spans="1:16" ht="15" customHeight="1" thickBot="1" x14ac:dyDescent="0.3">
      <c r="A30" s="19">
        <v>21</v>
      </c>
      <c r="B30" s="120"/>
      <c r="C30" s="121" t="s">
        <v>27</v>
      </c>
      <c r="D30" s="121"/>
      <c r="E30" s="43">
        <v>0</v>
      </c>
      <c r="F30" s="44">
        <v>928.16</v>
      </c>
      <c r="G30" s="45">
        <f t="shared" si="0"/>
        <v>0</v>
      </c>
      <c r="H30" s="50"/>
      <c r="I30" s="144">
        <f t="shared" si="1"/>
        <v>0</v>
      </c>
    </row>
    <row r="31" spans="1:16" ht="15" customHeight="1" x14ac:dyDescent="0.25">
      <c r="A31" s="79" t="s">
        <v>28</v>
      </c>
      <c r="B31" s="80"/>
      <c r="C31" s="80"/>
      <c r="D31" s="81"/>
      <c r="E31" s="29">
        <f>SUM(E10:E24)</f>
        <v>18.040000000000003</v>
      </c>
      <c r="F31" s="30"/>
      <c r="G31" s="31">
        <f t="shared" ref="G31:I31" si="2">SUM(G10:G24)</f>
        <v>80468.728400000007</v>
      </c>
      <c r="H31" s="130" t="s">
        <v>29</v>
      </c>
      <c r="I31" s="141">
        <f t="shared" si="2"/>
        <v>0</v>
      </c>
    </row>
    <row r="32" spans="1:16" ht="15" customHeight="1" thickBot="1" x14ac:dyDescent="0.3">
      <c r="A32" s="84" t="s">
        <v>30</v>
      </c>
      <c r="B32" s="85"/>
      <c r="C32" s="85"/>
      <c r="D32" s="86"/>
      <c r="E32" s="32">
        <f>SUM(E25:E30)</f>
        <v>88.11</v>
      </c>
      <c r="F32" s="33"/>
      <c r="G32" s="34">
        <f>SUM(G25:G30)</f>
        <v>217493.59999999998</v>
      </c>
      <c r="H32" s="131"/>
      <c r="I32" s="75">
        <f>SUM(I25:I30)</f>
        <v>0</v>
      </c>
    </row>
    <row r="33" spans="1:9" ht="15" customHeight="1" thickBot="1" x14ac:dyDescent="0.3">
      <c r="A33" s="87" t="s">
        <v>31</v>
      </c>
      <c r="B33" s="88"/>
      <c r="C33" s="88"/>
      <c r="D33" s="88"/>
      <c r="E33" s="33">
        <f>SUM(E31:E32)</f>
        <v>106.15</v>
      </c>
      <c r="F33" s="33"/>
      <c r="G33" s="35">
        <f>SUM(G31:G32)</f>
        <v>297962.3284</v>
      </c>
      <c r="H33" s="132"/>
      <c r="I33" s="142">
        <f>SUM(I31:I32)</f>
        <v>0</v>
      </c>
    </row>
    <row r="34" spans="1:9" ht="27.75" customHeight="1" x14ac:dyDescent="0.25">
      <c r="A34" s="89" t="s">
        <v>32</v>
      </c>
      <c r="B34" s="89"/>
      <c r="C34" s="89"/>
      <c r="D34" s="89"/>
      <c r="E34" s="89"/>
      <c r="F34" s="89"/>
      <c r="G34" s="89"/>
      <c r="H34" s="89"/>
      <c r="I34" s="89"/>
    </row>
    <row r="36" spans="1:9" x14ac:dyDescent="0.25">
      <c r="F36" s="90" t="s">
        <v>33</v>
      </c>
      <c r="G36" s="90"/>
      <c r="H36" s="90"/>
      <c r="I36" s="90"/>
    </row>
  </sheetData>
  <mergeCells count="33">
    <mergeCell ref="A1:D1"/>
    <mergeCell ref="E1:I1"/>
    <mergeCell ref="A2:D2"/>
    <mergeCell ref="E2:I2"/>
    <mergeCell ref="A3:D3"/>
    <mergeCell ref="E3:I3"/>
    <mergeCell ref="B17:C20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31:D31"/>
    <mergeCell ref="H31:H33"/>
    <mergeCell ref="A32:D32"/>
    <mergeCell ref="A33:D33"/>
    <mergeCell ref="A34:I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63-26
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D884-5B94-4C38-9E17-069AC7E80500}">
  <sheetPr>
    <pageSetUpPr fitToPage="1"/>
  </sheetPr>
  <dimension ref="A1:P39"/>
  <sheetViews>
    <sheetView topLeftCell="A19" zoomScaleNormal="100" workbookViewId="0">
      <selection activeCell="K31" sqref="K3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11">
        <v>1</v>
      </c>
      <c r="B10" s="103" t="s">
        <v>16</v>
      </c>
      <c r="C10" s="138"/>
      <c r="D10" s="12" t="s">
        <v>17</v>
      </c>
      <c r="E10" s="36">
        <v>0</v>
      </c>
      <c r="F10" s="14">
        <v>16966.59</v>
      </c>
      <c r="G10" s="37">
        <f t="shared" ref="G10:G33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140">
        <f t="shared" ref="I11:I33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9.27</v>
      </c>
      <c r="F12" s="22">
        <v>5120.5</v>
      </c>
      <c r="G12" s="40">
        <f t="shared" si="0"/>
        <v>47467.034999999996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15.42</v>
      </c>
      <c r="F13" s="22">
        <v>3850</v>
      </c>
      <c r="G13" s="40">
        <f t="shared" si="0"/>
        <v>59367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0</v>
      </c>
      <c r="F14" s="22">
        <v>3000</v>
      </c>
      <c r="G14" s="40">
        <f t="shared" si="0"/>
        <v>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62">
        <v>8</v>
      </c>
      <c r="B17" s="136" t="s">
        <v>43</v>
      </c>
      <c r="C17" s="137"/>
      <c r="D17" s="63" t="s">
        <v>44</v>
      </c>
      <c r="E17" s="71">
        <v>0</v>
      </c>
      <c r="F17" s="65">
        <v>21967.91</v>
      </c>
      <c r="G17" s="66">
        <f>F17*E17</f>
        <v>0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45</v>
      </c>
      <c r="E18" s="72">
        <v>0</v>
      </c>
      <c r="F18" s="22">
        <v>13321</v>
      </c>
      <c r="G18" s="40">
        <f t="shared" ref="G18:G23" si="2">F18*E18</f>
        <v>0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1.56</v>
      </c>
      <c r="F19" s="22">
        <v>11341.91</v>
      </c>
      <c r="G19" s="40">
        <f t="shared" si="2"/>
        <v>17693.3796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0</v>
      </c>
      <c r="F20" s="22">
        <v>7531.34</v>
      </c>
      <c r="G20" s="40">
        <f t="shared" si="2"/>
        <v>0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72">
        <v>0</v>
      </c>
      <c r="F21" s="22">
        <v>4495.34</v>
      </c>
      <c r="G21" s="40">
        <f t="shared" si="2"/>
        <v>0</v>
      </c>
      <c r="H21" s="50"/>
      <c r="I21" s="140">
        <f t="shared" si="1"/>
        <v>0</v>
      </c>
      <c r="O21" s="42"/>
      <c r="P21" s="42"/>
    </row>
    <row r="22" spans="1:16" x14ac:dyDescent="0.25">
      <c r="A22" s="19">
        <v>13</v>
      </c>
      <c r="B22" s="106"/>
      <c r="C22" s="106"/>
      <c r="D22" s="20" t="s">
        <v>23</v>
      </c>
      <c r="E22" s="72">
        <v>0</v>
      </c>
      <c r="F22" s="22">
        <v>2900</v>
      </c>
      <c r="G22" s="40">
        <f t="shared" si="2"/>
        <v>0</v>
      </c>
      <c r="H22" s="50"/>
      <c r="I22" s="140">
        <f t="shared" si="1"/>
        <v>0</v>
      </c>
    </row>
    <row r="23" spans="1:16" x14ac:dyDescent="0.25">
      <c r="A23" s="19">
        <v>14</v>
      </c>
      <c r="B23" s="106"/>
      <c r="C23" s="106"/>
      <c r="D23" s="20" t="s">
        <v>22</v>
      </c>
      <c r="E23" s="72">
        <v>0</v>
      </c>
      <c r="F23" s="22">
        <v>2747.25</v>
      </c>
      <c r="G23" s="40">
        <f t="shared" si="2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4" t="s">
        <v>42</v>
      </c>
      <c r="C24" s="104"/>
      <c r="D24" s="20" t="s">
        <v>17</v>
      </c>
      <c r="E24" s="26">
        <v>0</v>
      </c>
      <c r="F24" s="22">
        <v>11756.25</v>
      </c>
      <c r="G24" s="40">
        <f t="shared" si="0"/>
        <v>0</v>
      </c>
      <c r="H24" s="50"/>
      <c r="I24" s="140">
        <f t="shared" si="1"/>
        <v>0</v>
      </c>
    </row>
    <row r="25" spans="1:16" x14ac:dyDescent="0.25">
      <c r="A25" s="19">
        <v>16</v>
      </c>
      <c r="B25" s="104"/>
      <c r="C25" s="104"/>
      <c r="D25" s="20" t="s">
        <v>18</v>
      </c>
      <c r="E25" s="26">
        <v>0</v>
      </c>
      <c r="F25" s="22">
        <v>8143.66</v>
      </c>
      <c r="G25" s="40">
        <f t="shared" si="0"/>
        <v>0</v>
      </c>
      <c r="H25" s="50"/>
      <c r="I25" s="140">
        <f t="shared" si="1"/>
        <v>0</v>
      </c>
      <c r="O25" s="42"/>
      <c r="P25" s="42"/>
    </row>
    <row r="26" spans="1:16" x14ac:dyDescent="0.25">
      <c r="A26" s="19">
        <v>17</v>
      </c>
      <c r="B26" s="104"/>
      <c r="C26" s="104"/>
      <c r="D26" s="20" t="s">
        <v>19</v>
      </c>
      <c r="E26" s="21">
        <v>0.33</v>
      </c>
      <c r="F26" s="22">
        <v>5289.16</v>
      </c>
      <c r="G26" s="40">
        <f t="shared" si="0"/>
        <v>1745.4228000000001</v>
      </c>
      <c r="H26" s="50"/>
      <c r="I26" s="140">
        <f t="shared" si="1"/>
        <v>0</v>
      </c>
      <c r="O26" s="42"/>
      <c r="P26" s="42"/>
    </row>
    <row r="27" spans="1:16" ht="15" customHeight="1" x14ac:dyDescent="0.25">
      <c r="A27" s="19">
        <v>18</v>
      </c>
      <c r="B27" s="104"/>
      <c r="C27" s="104"/>
      <c r="D27" s="20" t="s">
        <v>20</v>
      </c>
      <c r="E27" s="21">
        <v>0</v>
      </c>
      <c r="F27" s="22">
        <v>3776.66</v>
      </c>
      <c r="G27" s="40">
        <f t="shared" si="0"/>
        <v>0</v>
      </c>
      <c r="H27" s="50"/>
      <c r="I27" s="140">
        <f t="shared" si="1"/>
        <v>0</v>
      </c>
    </row>
    <row r="28" spans="1:16" ht="15" customHeight="1" x14ac:dyDescent="0.25">
      <c r="A28" s="19">
        <v>19</v>
      </c>
      <c r="B28" s="105" t="s">
        <v>24</v>
      </c>
      <c r="C28" s="104" t="s">
        <v>25</v>
      </c>
      <c r="D28" s="106"/>
      <c r="E28" s="26">
        <v>158.28</v>
      </c>
      <c r="F28" s="22">
        <v>2480</v>
      </c>
      <c r="G28" s="40">
        <f t="shared" si="0"/>
        <v>392534.4</v>
      </c>
      <c r="H28" s="50"/>
      <c r="I28" s="140">
        <f t="shared" si="1"/>
        <v>0</v>
      </c>
    </row>
    <row r="29" spans="1:16" ht="15" customHeight="1" x14ac:dyDescent="0.25">
      <c r="A29" s="19">
        <v>20</v>
      </c>
      <c r="B29" s="105"/>
      <c r="C29" s="104" t="s">
        <v>26</v>
      </c>
      <c r="D29" s="106"/>
      <c r="E29" s="26">
        <v>0</v>
      </c>
      <c r="F29" s="22">
        <v>1965.21</v>
      </c>
      <c r="G29" s="40">
        <f t="shared" si="0"/>
        <v>0</v>
      </c>
      <c r="H29" s="50"/>
      <c r="I29" s="140">
        <f t="shared" si="1"/>
        <v>0</v>
      </c>
    </row>
    <row r="30" spans="1:16" ht="15" customHeight="1" x14ac:dyDescent="0.25">
      <c r="A30" s="19">
        <v>21</v>
      </c>
      <c r="B30" s="105"/>
      <c r="C30" s="104" t="s">
        <v>27</v>
      </c>
      <c r="D30" s="104"/>
      <c r="E30" s="27">
        <v>0</v>
      </c>
      <c r="F30" s="28">
        <v>1755.58</v>
      </c>
      <c r="G30" s="69">
        <f t="shared" si="0"/>
        <v>0</v>
      </c>
      <c r="H30" s="50"/>
      <c r="I30" s="140">
        <f t="shared" si="1"/>
        <v>0</v>
      </c>
    </row>
    <row r="31" spans="1:16" ht="15" customHeight="1" x14ac:dyDescent="0.25">
      <c r="A31" s="19">
        <v>22</v>
      </c>
      <c r="B31" s="105" t="s">
        <v>36</v>
      </c>
      <c r="C31" s="104" t="s">
        <v>25</v>
      </c>
      <c r="D31" s="106"/>
      <c r="E31" s="26">
        <v>7.07</v>
      </c>
      <c r="F31" s="22">
        <v>1570</v>
      </c>
      <c r="G31" s="40">
        <f t="shared" si="0"/>
        <v>11099.9</v>
      </c>
      <c r="H31" s="50"/>
      <c r="I31" s="140">
        <f t="shared" si="1"/>
        <v>0</v>
      </c>
    </row>
    <row r="32" spans="1:16" ht="15" customHeight="1" x14ac:dyDescent="0.25">
      <c r="A32" s="19">
        <v>23</v>
      </c>
      <c r="B32" s="105"/>
      <c r="C32" s="104" t="s">
        <v>26</v>
      </c>
      <c r="D32" s="106"/>
      <c r="E32" s="26">
        <v>0</v>
      </c>
      <c r="F32" s="22">
        <v>1177.23</v>
      </c>
      <c r="G32" s="40">
        <f t="shared" si="0"/>
        <v>0</v>
      </c>
      <c r="H32" s="50"/>
      <c r="I32" s="140">
        <f t="shared" si="1"/>
        <v>0</v>
      </c>
    </row>
    <row r="33" spans="1:9" ht="15" customHeight="1" thickBot="1" x14ac:dyDescent="0.3">
      <c r="A33" s="19">
        <v>24</v>
      </c>
      <c r="B33" s="120"/>
      <c r="C33" s="121" t="s">
        <v>27</v>
      </c>
      <c r="D33" s="121"/>
      <c r="E33" s="43">
        <v>0</v>
      </c>
      <c r="F33" s="44">
        <v>928.16</v>
      </c>
      <c r="G33" s="45">
        <f t="shared" si="0"/>
        <v>0</v>
      </c>
      <c r="H33" s="50"/>
      <c r="I33" s="140">
        <f t="shared" si="1"/>
        <v>0</v>
      </c>
    </row>
    <row r="34" spans="1:9" ht="15" customHeight="1" x14ac:dyDescent="0.25">
      <c r="A34" s="79" t="s">
        <v>28</v>
      </c>
      <c r="B34" s="80"/>
      <c r="C34" s="80"/>
      <c r="D34" s="81"/>
      <c r="E34" s="29">
        <f>SUM(E10:E27)</f>
        <v>26.579999999999995</v>
      </c>
      <c r="F34" s="30"/>
      <c r="G34" s="31">
        <f>SUM(G10:G27)</f>
        <v>126272.8374</v>
      </c>
      <c r="H34" s="130" t="s">
        <v>29</v>
      </c>
      <c r="I34" s="141">
        <f>SUM(I10:I27)</f>
        <v>0</v>
      </c>
    </row>
    <row r="35" spans="1:9" ht="15" customHeight="1" thickBot="1" x14ac:dyDescent="0.3">
      <c r="A35" s="84" t="s">
        <v>30</v>
      </c>
      <c r="B35" s="85"/>
      <c r="C35" s="85"/>
      <c r="D35" s="86"/>
      <c r="E35" s="32">
        <f>SUM(E28:E32)</f>
        <v>165.35</v>
      </c>
      <c r="F35" s="33"/>
      <c r="G35" s="34">
        <f>SUM(G28:G32)</f>
        <v>403634.30000000005</v>
      </c>
      <c r="H35" s="131"/>
      <c r="I35" s="75">
        <f>SUM(I28:I32)</f>
        <v>0</v>
      </c>
    </row>
    <row r="36" spans="1:9" ht="15" customHeight="1" thickBot="1" x14ac:dyDescent="0.3">
      <c r="A36" s="87" t="s">
        <v>31</v>
      </c>
      <c r="B36" s="88"/>
      <c r="C36" s="88"/>
      <c r="D36" s="88"/>
      <c r="E36" s="33">
        <f>SUM(E34:E35)</f>
        <v>191.92999999999998</v>
      </c>
      <c r="F36" s="33"/>
      <c r="G36" s="35">
        <f>SUM(G34:G35)</f>
        <v>529907.13740000001</v>
      </c>
      <c r="H36" s="132"/>
      <c r="I36" s="142">
        <f>SUM(I34:I35)</f>
        <v>0</v>
      </c>
    </row>
    <row r="37" spans="1:9" ht="27.75" customHeight="1" x14ac:dyDescent="0.25">
      <c r="A37" s="89" t="s">
        <v>32</v>
      </c>
      <c r="B37" s="89"/>
      <c r="C37" s="89"/>
      <c r="D37" s="89"/>
      <c r="E37" s="89"/>
      <c r="F37" s="89"/>
      <c r="G37" s="89"/>
      <c r="H37" s="89"/>
      <c r="I37" s="89"/>
    </row>
    <row r="39" spans="1:9" x14ac:dyDescent="0.25">
      <c r="F39" s="90" t="s">
        <v>33</v>
      </c>
      <c r="G39" s="90"/>
      <c r="H39" s="90"/>
      <c r="I39" s="90"/>
    </row>
  </sheetData>
  <mergeCells count="33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9:I39"/>
    <mergeCell ref="B24:C27"/>
    <mergeCell ref="B28:B30"/>
    <mergeCell ref="C28:D28"/>
    <mergeCell ref="C29:D29"/>
    <mergeCell ref="C30:D30"/>
    <mergeCell ref="B31:B33"/>
    <mergeCell ref="C31:D31"/>
    <mergeCell ref="C32:D32"/>
    <mergeCell ref="C33:D33"/>
    <mergeCell ref="A34:D34"/>
    <mergeCell ref="H34:H36"/>
    <mergeCell ref="A35:D35"/>
    <mergeCell ref="A36:D36"/>
    <mergeCell ref="A37:I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64-26
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7F13-7D5A-489D-ABD8-172ED9622FA1}">
  <sheetPr>
    <pageSetUpPr fitToPage="1"/>
  </sheetPr>
  <dimension ref="A1:P51"/>
  <sheetViews>
    <sheetView topLeftCell="A31" zoomScaleNormal="100" workbookViewId="0">
      <selection activeCell="K41" sqref="K4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11">
        <v>1</v>
      </c>
      <c r="B10" s="103" t="s">
        <v>43</v>
      </c>
      <c r="C10" s="138"/>
      <c r="D10" s="12" t="s">
        <v>44</v>
      </c>
      <c r="E10" s="73">
        <v>0</v>
      </c>
      <c r="F10" s="14">
        <v>21967.91</v>
      </c>
      <c r="G10" s="37">
        <f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45</v>
      </c>
      <c r="E11" s="72">
        <v>0.26</v>
      </c>
      <c r="F11" s="22">
        <v>13321</v>
      </c>
      <c r="G11" s="40">
        <f t="shared" ref="G11:G45" si="0">F11*E11</f>
        <v>3463.46</v>
      </c>
      <c r="H11" s="50"/>
      <c r="I11" s="140">
        <f t="shared" ref="I11:I45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0.78</v>
      </c>
      <c r="F12" s="22">
        <v>11341.91</v>
      </c>
      <c r="G12" s="40">
        <f t="shared" si="0"/>
        <v>8846.6898000000001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0.78</v>
      </c>
      <c r="F13" s="22">
        <v>7531.34</v>
      </c>
      <c r="G13" s="40">
        <f t="shared" si="0"/>
        <v>5874.4452000000001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72">
        <v>0.78</v>
      </c>
      <c r="F14" s="22">
        <v>4495.34</v>
      </c>
      <c r="G14" s="40">
        <f t="shared" si="0"/>
        <v>3506.3652000000002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23</v>
      </c>
      <c r="E15" s="72">
        <v>0</v>
      </c>
      <c r="F15" s="22">
        <v>2900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22</v>
      </c>
      <c r="E16" s="72">
        <v>0</v>
      </c>
      <c r="F16" s="22">
        <v>2747.25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4" t="s">
        <v>16</v>
      </c>
      <c r="C17" s="106"/>
      <c r="D17" s="20" t="s">
        <v>17</v>
      </c>
      <c r="E17" s="26">
        <v>3.45</v>
      </c>
      <c r="F17" s="22">
        <v>16966.59</v>
      </c>
      <c r="G17" s="40">
        <f t="shared" si="0"/>
        <v>58534.735500000003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18</v>
      </c>
      <c r="E18" s="21">
        <v>6.27</v>
      </c>
      <c r="F18" s="22">
        <v>9550.75</v>
      </c>
      <c r="G18" s="40">
        <f t="shared" si="0"/>
        <v>59883.202499999999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40.31</v>
      </c>
      <c r="F19" s="22">
        <v>5120.5</v>
      </c>
      <c r="G19" s="40">
        <f t="shared" si="0"/>
        <v>206407.35500000001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50.22</v>
      </c>
      <c r="F20" s="22">
        <v>3850</v>
      </c>
      <c r="G20" s="40">
        <f t="shared" si="0"/>
        <v>193347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21">
        <v>40.630000000000003</v>
      </c>
      <c r="F21" s="22">
        <v>3000</v>
      </c>
      <c r="G21" s="40">
        <f t="shared" si="0"/>
        <v>121890.00000000001</v>
      </c>
      <c r="H21" s="50"/>
      <c r="I21" s="140">
        <f t="shared" si="1"/>
        <v>0</v>
      </c>
      <c r="O21" s="42"/>
      <c r="P21" s="42"/>
    </row>
    <row r="22" spans="1:16" x14ac:dyDescent="0.25">
      <c r="A22" s="19">
        <v>13</v>
      </c>
      <c r="B22" s="106"/>
      <c r="C22" s="106"/>
      <c r="D22" s="20" t="s">
        <v>22</v>
      </c>
      <c r="E22" s="26">
        <v>0</v>
      </c>
      <c r="F22" s="22">
        <v>2747.25</v>
      </c>
      <c r="G22" s="40">
        <f t="shared" si="0"/>
        <v>0</v>
      </c>
      <c r="H22" s="50"/>
      <c r="I22" s="140">
        <f t="shared" si="1"/>
        <v>0</v>
      </c>
    </row>
    <row r="23" spans="1:16" x14ac:dyDescent="0.25">
      <c r="A23" s="19">
        <v>14</v>
      </c>
      <c r="B23" s="106"/>
      <c r="C23" s="106"/>
      <c r="D23" s="20" t="s">
        <v>23</v>
      </c>
      <c r="E23" s="26">
        <v>0</v>
      </c>
      <c r="F23" s="22">
        <v>2600</v>
      </c>
      <c r="G23" s="40">
        <f t="shared" si="0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4" t="s">
        <v>46</v>
      </c>
      <c r="C24" s="104"/>
      <c r="D24" s="20" t="s">
        <v>44</v>
      </c>
      <c r="E24" s="26">
        <v>0.91</v>
      </c>
      <c r="F24" s="22">
        <v>19329.75</v>
      </c>
      <c r="G24" s="40">
        <f t="shared" si="0"/>
        <v>17590.072500000002</v>
      </c>
      <c r="H24" s="50"/>
      <c r="I24" s="140">
        <f t="shared" si="1"/>
        <v>0</v>
      </c>
    </row>
    <row r="25" spans="1:16" ht="15" customHeight="1" x14ac:dyDescent="0.25">
      <c r="A25" s="19">
        <v>16</v>
      </c>
      <c r="B25" s="104"/>
      <c r="C25" s="104"/>
      <c r="D25" s="20" t="s">
        <v>47</v>
      </c>
      <c r="E25" s="26">
        <v>0</v>
      </c>
      <c r="F25" s="22">
        <v>28113.25</v>
      </c>
      <c r="G25" s="40">
        <f t="shared" si="0"/>
        <v>0</v>
      </c>
      <c r="H25" s="50"/>
      <c r="I25" s="140">
        <f t="shared" si="1"/>
        <v>0</v>
      </c>
    </row>
    <row r="26" spans="1:16" ht="15" customHeight="1" x14ac:dyDescent="0.25">
      <c r="A26" s="19">
        <v>17</v>
      </c>
      <c r="B26" s="104"/>
      <c r="C26" s="104"/>
      <c r="D26" s="20" t="s">
        <v>19</v>
      </c>
      <c r="E26" s="21">
        <v>4.7</v>
      </c>
      <c r="F26" s="22">
        <v>10432.59</v>
      </c>
      <c r="G26" s="40">
        <f t="shared" si="0"/>
        <v>49033.173000000003</v>
      </c>
      <c r="H26" s="50"/>
      <c r="I26" s="140">
        <f t="shared" si="1"/>
        <v>0</v>
      </c>
      <c r="N26" s="42"/>
    </row>
    <row r="27" spans="1:16" ht="15" customHeight="1" x14ac:dyDescent="0.25">
      <c r="A27" s="19">
        <v>18</v>
      </c>
      <c r="B27" s="104"/>
      <c r="C27" s="104"/>
      <c r="D27" s="20" t="s">
        <v>20</v>
      </c>
      <c r="E27" s="21">
        <v>5.6099999999999994</v>
      </c>
      <c r="F27" s="22">
        <v>5550.41</v>
      </c>
      <c r="G27" s="40">
        <f t="shared" si="0"/>
        <v>31137.800099999997</v>
      </c>
      <c r="H27" s="50"/>
      <c r="I27" s="140">
        <f t="shared" si="1"/>
        <v>0</v>
      </c>
    </row>
    <row r="28" spans="1:16" ht="15" customHeight="1" x14ac:dyDescent="0.25">
      <c r="A28" s="19">
        <v>19</v>
      </c>
      <c r="B28" s="104" t="s">
        <v>41</v>
      </c>
      <c r="C28" s="104"/>
      <c r="D28" s="20" t="s">
        <v>17</v>
      </c>
      <c r="E28" s="26">
        <v>0.21000000000000002</v>
      </c>
      <c r="F28" s="22">
        <v>16464.25</v>
      </c>
      <c r="G28" s="40">
        <f t="shared" si="0"/>
        <v>3457.4925000000003</v>
      </c>
      <c r="H28" s="50"/>
      <c r="I28" s="140">
        <f t="shared" si="1"/>
        <v>0</v>
      </c>
    </row>
    <row r="29" spans="1:16" ht="15" customHeight="1" x14ac:dyDescent="0.25">
      <c r="A29" s="19">
        <v>20</v>
      </c>
      <c r="B29" s="104"/>
      <c r="C29" s="104"/>
      <c r="D29" s="20" t="s">
        <v>18</v>
      </c>
      <c r="E29" s="26">
        <v>0.31</v>
      </c>
      <c r="F29" s="22">
        <v>11690.25</v>
      </c>
      <c r="G29" s="40">
        <f t="shared" si="0"/>
        <v>3623.9775</v>
      </c>
      <c r="H29" s="50"/>
      <c r="I29" s="140">
        <f t="shared" si="1"/>
        <v>0</v>
      </c>
    </row>
    <row r="30" spans="1:16" ht="15.75" customHeight="1" x14ac:dyDescent="0.25">
      <c r="A30" s="19">
        <v>21</v>
      </c>
      <c r="B30" s="104"/>
      <c r="C30" s="104"/>
      <c r="D30" s="20" t="s">
        <v>19</v>
      </c>
      <c r="E30" s="21">
        <v>2.6100000000000003</v>
      </c>
      <c r="F30" s="22">
        <v>9273.91</v>
      </c>
      <c r="G30" s="40">
        <f t="shared" si="0"/>
        <v>24204.905100000004</v>
      </c>
      <c r="H30" s="50"/>
      <c r="I30" s="140">
        <f t="shared" si="1"/>
        <v>0</v>
      </c>
    </row>
    <row r="31" spans="1:16" x14ac:dyDescent="0.25">
      <c r="A31" s="19">
        <v>22</v>
      </c>
      <c r="B31" s="104"/>
      <c r="C31" s="104"/>
      <c r="D31" s="20" t="s">
        <v>20</v>
      </c>
      <c r="E31" s="21">
        <v>2.94</v>
      </c>
      <c r="F31" s="22">
        <v>6971.25</v>
      </c>
      <c r="G31" s="40">
        <f t="shared" si="0"/>
        <v>20495.474999999999</v>
      </c>
      <c r="H31" s="50"/>
      <c r="I31" s="140">
        <f t="shared" si="1"/>
        <v>0</v>
      </c>
      <c r="O31" s="42"/>
      <c r="P31" s="42"/>
    </row>
    <row r="32" spans="1:16" ht="15" customHeight="1" x14ac:dyDescent="0.25">
      <c r="A32" s="19">
        <v>23</v>
      </c>
      <c r="B32" s="104" t="s">
        <v>48</v>
      </c>
      <c r="C32" s="104"/>
      <c r="D32" s="20" t="s">
        <v>17</v>
      </c>
      <c r="E32" s="26">
        <v>7.0000000000000007E-2</v>
      </c>
      <c r="F32" s="22">
        <v>16464.25</v>
      </c>
      <c r="G32" s="40">
        <f t="shared" si="0"/>
        <v>1152.4975000000002</v>
      </c>
      <c r="H32" s="50"/>
      <c r="I32" s="140">
        <f t="shared" si="1"/>
        <v>0</v>
      </c>
    </row>
    <row r="33" spans="1:16" ht="15" customHeight="1" x14ac:dyDescent="0.25">
      <c r="A33" s="19">
        <v>24</v>
      </c>
      <c r="B33" s="104"/>
      <c r="C33" s="104"/>
      <c r="D33" s="20" t="s">
        <v>18</v>
      </c>
      <c r="E33" s="26">
        <v>0.1</v>
      </c>
      <c r="F33" s="22">
        <v>11690.25</v>
      </c>
      <c r="G33" s="40">
        <f t="shared" si="0"/>
        <v>1169.0250000000001</v>
      </c>
      <c r="H33" s="50"/>
      <c r="I33" s="140">
        <f t="shared" si="1"/>
        <v>0</v>
      </c>
    </row>
    <row r="34" spans="1:16" ht="15.75" customHeight="1" x14ac:dyDescent="0.25">
      <c r="A34" s="19">
        <v>25</v>
      </c>
      <c r="B34" s="104"/>
      <c r="C34" s="104"/>
      <c r="D34" s="20" t="s">
        <v>19</v>
      </c>
      <c r="E34" s="21">
        <v>0.53</v>
      </c>
      <c r="F34" s="22">
        <v>9273.91</v>
      </c>
      <c r="G34" s="40">
        <f t="shared" si="0"/>
        <v>4915.1723000000002</v>
      </c>
      <c r="H34" s="50"/>
      <c r="I34" s="140">
        <f t="shared" si="1"/>
        <v>0</v>
      </c>
    </row>
    <row r="35" spans="1:16" x14ac:dyDescent="0.25">
      <c r="A35" s="19">
        <v>26</v>
      </c>
      <c r="B35" s="104"/>
      <c r="C35" s="104"/>
      <c r="D35" s="20" t="s">
        <v>20</v>
      </c>
      <c r="E35" s="21">
        <v>0.64</v>
      </c>
      <c r="F35" s="22">
        <v>6971.25</v>
      </c>
      <c r="G35" s="40">
        <f t="shared" si="0"/>
        <v>4461.6000000000004</v>
      </c>
      <c r="H35" s="50"/>
      <c r="I35" s="140">
        <f t="shared" si="1"/>
        <v>0</v>
      </c>
      <c r="O35" s="42"/>
      <c r="P35" s="42"/>
    </row>
    <row r="36" spans="1:16" ht="15" customHeight="1" x14ac:dyDescent="0.25">
      <c r="A36" s="19">
        <v>27</v>
      </c>
      <c r="B36" s="104" t="s">
        <v>42</v>
      </c>
      <c r="C36" s="104"/>
      <c r="D36" s="20" t="s">
        <v>17</v>
      </c>
      <c r="E36" s="26">
        <v>0</v>
      </c>
      <c r="F36" s="22">
        <v>11756.25</v>
      </c>
      <c r="G36" s="40">
        <f t="shared" si="0"/>
        <v>0</v>
      </c>
      <c r="H36" s="50"/>
      <c r="I36" s="140">
        <f t="shared" si="1"/>
        <v>0</v>
      </c>
    </row>
    <row r="37" spans="1:16" x14ac:dyDescent="0.25">
      <c r="A37" s="19">
        <v>28</v>
      </c>
      <c r="B37" s="104"/>
      <c r="C37" s="104"/>
      <c r="D37" s="20" t="s">
        <v>18</v>
      </c>
      <c r="E37" s="26">
        <v>0</v>
      </c>
      <c r="F37" s="22">
        <v>8143.66</v>
      </c>
      <c r="G37" s="40">
        <f t="shared" si="0"/>
        <v>0</v>
      </c>
      <c r="H37" s="50"/>
      <c r="I37" s="140">
        <f t="shared" si="1"/>
        <v>0</v>
      </c>
      <c r="O37" s="42"/>
      <c r="P37" s="42"/>
    </row>
    <row r="38" spans="1:16" x14ac:dyDescent="0.25">
      <c r="A38" s="19">
        <v>29</v>
      </c>
      <c r="B38" s="104"/>
      <c r="C38" s="104"/>
      <c r="D38" s="20" t="s">
        <v>19</v>
      </c>
      <c r="E38" s="21">
        <v>1.23</v>
      </c>
      <c r="F38" s="22">
        <v>5289.16</v>
      </c>
      <c r="G38" s="40">
        <f t="shared" si="0"/>
        <v>6505.6668</v>
      </c>
      <c r="H38" s="50"/>
      <c r="I38" s="140">
        <f t="shared" si="1"/>
        <v>0</v>
      </c>
      <c r="O38" s="42"/>
      <c r="P38" s="42"/>
    </row>
    <row r="39" spans="1:16" ht="15" customHeight="1" x14ac:dyDescent="0.25">
      <c r="A39" s="19">
        <v>30</v>
      </c>
      <c r="B39" s="104"/>
      <c r="C39" s="104"/>
      <c r="D39" s="20" t="s">
        <v>20</v>
      </c>
      <c r="E39" s="21">
        <v>1.23</v>
      </c>
      <c r="F39" s="22">
        <v>3776.66</v>
      </c>
      <c r="G39" s="40">
        <f t="shared" si="0"/>
        <v>4645.2918</v>
      </c>
      <c r="H39" s="50"/>
      <c r="I39" s="140">
        <f t="shared" si="1"/>
        <v>0</v>
      </c>
    </row>
    <row r="40" spans="1:16" ht="15" customHeight="1" x14ac:dyDescent="0.25">
      <c r="A40" s="19">
        <v>31</v>
      </c>
      <c r="B40" s="105" t="s">
        <v>24</v>
      </c>
      <c r="C40" s="104" t="s">
        <v>25</v>
      </c>
      <c r="D40" s="106"/>
      <c r="E40" s="26">
        <v>880.10000000000014</v>
      </c>
      <c r="F40" s="22">
        <v>2480</v>
      </c>
      <c r="G40" s="40">
        <f t="shared" si="0"/>
        <v>2182648.0000000005</v>
      </c>
      <c r="H40" s="50"/>
      <c r="I40" s="140">
        <f t="shared" si="1"/>
        <v>0</v>
      </c>
    </row>
    <row r="41" spans="1:16" ht="15" customHeight="1" x14ac:dyDescent="0.25">
      <c r="A41" s="19">
        <v>32</v>
      </c>
      <c r="B41" s="105"/>
      <c r="C41" s="104" t="s">
        <v>26</v>
      </c>
      <c r="D41" s="106"/>
      <c r="E41" s="26">
        <v>0</v>
      </c>
      <c r="F41" s="22">
        <v>1965.21</v>
      </c>
      <c r="G41" s="40">
        <f t="shared" si="0"/>
        <v>0</v>
      </c>
      <c r="H41" s="50"/>
      <c r="I41" s="140">
        <f t="shared" si="1"/>
        <v>0</v>
      </c>
    </row>
    <row r="42" spans="1:16" ht="15" customHeight="1" x14ac:dyDescent="0.25">
      <c r="A42" s="19">
        <v>33</v>
      </c>
      <c r="B42" s="105"/>
      <c r="C42" s="104" t="s">
        <v>27</v>
      </c>
      <c r="D42" s="104"/>
      <c r="E42" s="27">
        <v>0</v>
      </c>
      <c r="F42" s="28">
        <v>1755.58</v>
      </c>
      <c r="G42" s="69">
        <f t="shared" si="0"/>
        <v>0</v>
      </c>
      <c r="H42" s="50"/>
      <c r="I42" s="140">
        <f t="shared" si="1"/>
        <v>0</v>
      </c>
    </row>
    <row r="43" spans="1:16" ht="15" customHeight="1" x14ac:dyDescent="0.25">
      <c r="A43" s="19">
        <v>34</v>
      </c>
      <c r="B43" s="105" t="s">
        <v>36</v>
      </c>
      <c r="C43" s="104" t="s">
        <v>25</v>
      </c>
      <c r="D43" s="106"/>
      <c r="E43" s="26">
        <v>61.2</v>
      </c>
      <c r="F43" s="22">
        <v>1570</v>
      </c>
      <c r="G43" s="40">
        <f t="shared" si="0"/>
        <v>96084</v>
      </c>
      <c r="H43" s="50"/>
      <c r="I43" s="140">
        <f t="shared" si="1"/>
        <v>0</v>
      </c>
    </row>
    <row r="44" spans="1:16" ht="15" customHeight="1" x14ac:dyDescent="0.25">
      <c r="A44" s="19">
        <v>35</v>
      </c>
      <c r="B44" s="105"/>
      <c r="C44" s="104" t="s">
        <v>26</v>
      </c>
      <c r="D44" s="106"/>
      <c r="E44" s="26">
        <v>0</v>
      </c>
      <c r="F44" s="22">
        <v>1177.23</v>
      </c>
      <c r="G44" s="40">
        <f t="shared" si="0"/>
        <v>0</v>
      </c>
      <c r="H44" s="50"/>
      <c r="I44" s="140">
        <f t="shared" si="1"/>
        <v>0</v>
      </c>
    </row>
    <row r="45" spans="1:16" ht="15" customHeight="1" thickBot="1" x14ac:dyDescent="0.3">
      <c r="A45" s="19">
        <v>36</v>
      </c>
      <c r="B45" s="120"/>
      <c r="C45" s="121" t="s">
        <v>27</v>
      </c>
      <c r="D45" s="121"/>
      <c r="E45" s="43">
        <v>0</v>
      </c>
      <c r="F45" s="44">
        <v>928.16</v>
      </c>
      <c r="G45" s="45">
        <f t="shared" si="0"/>
        <v>0</v>
      </c>
      <c r="H45" s="50"/>
      <c r="I45" s="140">
        <f t="shared" si="1"/>
        <v>0</v>
      </c>
    </row>
    <row r="46" spans="1:16" ht="15" customHeight="1" x14ac:dyDescent="0.25">
      <c r="A46" s="79" t="s">
        <v>28</v>
      </c>
      <c r="B46" s="80"/>
      <c r="C46" s="80"/>
      <c r="D46" s="81"/>
      <c r="E46" s="29">
        <f>SUM(E10:E39)</f>
        <v>164.56999999999996</v>
      </c>
      <c r="F46" s="30"/>
      <c r="G46" s="31">
        <f>SUM(G10:G39)</f>
        <v>834145.40230000007</v>
      </c>
      <c r="H46" s="130" t="s">
        <v>29</v>
      </c>
      <c r="I46" s="141">
        <f>SUM(I10:I39)</f>
        <v>0</v>
      </c>
    </row>
    <row r="47" spans="1:16" ht="15" customHeight="1" thickBot="1" x14ac:dyDescent="0.3">
      <c r="A47" s="84" t="s">
        <v>30</v>
      </c>
      <c r="B47" s="85"/>
      <c r="C47" s="85"/>
      <c r="D47" s="86"/>
      <c r="E47" s="32">
        <f>SUM(E40:E44)</f>
        <v>941.30000000000018</v>
      </c>
      <c r="F47" s="33"/>
      <c r="G47" s="34">
        <f>SUM(G40:G44)</f>
        <v>2278732.0000000005</v>
      </c>
      <c r="H47" s="131"/>
      <c r="I47" s="75">
        <f>SUM(I40:I44)</f>
        <v>0</v>
      </c>
    </row>
    <row r="48" spans="1:16" ht="15" customHeight="1" thickBot="1" x14ac:dyDescent="0.3">
      <c r="A48" s="87" t="s">
        <v>31</v>
      </c>
      <c r="B48" s="88"/>
      <c r="C48" s="88"/>
      <c r="D48" s="88"/>
      <c r="E48" s="33">
        <f>SUM(E46:E47)</f>
        <v>1105.8700000000001</v>
      </c>
      <c r="F48" s="33"/>
      <c r="G48" s="35">
        <f>SUM(G46:G47)</f>
        <v>3112877.4023000007</v>
      </c>
      <c r="H48" s="132"/>
      <c r="I48" s="142">
        <f>SUM(I46:I47)</f>
        <v>0</v>
      </c>
    </row>
    <row r="49" spans="1:9" ht="27.75" customHeight="1" x14ac:dyDescent="0.25">
      <c r="A49" s="89" t="s">
        <v>32</v>
      </c>
      <c r="B49" s="89"/>
      <c r="C49" s="89"/>
      <c r="D49" s="89"/>
      <c r="E49" s="89"/>
      <c r="F49" s="89"/>
      <c r="G49" s="89"/>
      <c r="H49" s="89"/>
      <c r="I49" s="89"/>
    </row>
    <row r="51" spans="1:9" x14ac:dyDescent="0.25">
      <c r="F51" s="90" t="s">
        <v>33</v>
      </c>
      <c r="G51" s="90"/>
      <c r="H51" s="90"/>
      <c r="I51" s="90"/>
    </row>
  </sheetData>
  <mergeCells count="36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B24:C27"/>
    <mergeCell ref="B28:C31"/>
    <mergeCell ref="B32:C35"/>
    <mergeCell ref="B36:C39"/>
    <mergeCell ref="B40:B42"/>
    <mergeCell ref="C40:D40"/>
    <mergeCell ref="C41:D41"/>
    <mergeCell ref="C42:D42"/>
    <mergeCell ref="A49:I49"/>
    <mergeCell ref="F51:I51"/>
    <mergeCell ref="B43:B45"/>
    <mergeCell ref="C43:D43"/>
    <mergeCell ref="C44:D44"/>
    <mergeCell ref="C45:D45"/>
    <mergeCell ref="A46:D46"/>
    <mergeCell ref="H46:H48"/>
    <mergeCell ref="A47:D47"/>
    <mergeCell ref="A48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 xml:space="preserve">&amp;L&amp;UОбразац понуде по партијама&amp;R&amp;14Партија бр. 65-26
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AB9C-E6DC-4498-9ED6-EFAD305310EF}">
  <sheetPr>
    <pageSetUpPr fitToPage="1"/>
  </sheetPr>
  <dimension ref="A1:P25"/>
  <sheetViews>
    <sheetView tabSelected="1" zoomScaleNormal="100" workbookViewId="0">
      <selection activeCell="L8" sqref="L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19" si="0">F10*E10</f>
        <v>0</v>
      </c>
      <c r="H10" s="70"/>
      <c r="I10" s="74">
        <f>+H10*E10</f>
        <v>0</v>
      </c>
    </row>
    <row r="11" spans="1:16" ht="15.75" customHeight="1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74">
        <f t="shared" ref="I11:I19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21.25</v>
      </c>
      <c r="F12" s="22">
        <v>5120.5</v>
      </c>
      <c r="G12" s="40">
        <f t="shared" si="0"/>
        <v>108810.625</v>
      </c>
      <c r="H12" s="50"/>
      <c r="I12" s="74">
        <f t="shared" si="1"/>
        <v>0</v>
      </c>
      <c r="O12" s="42"/>
      <c r="P12" s="42"/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52.54</v>
      </c>
      <c r="F13" s="22">
        <v>3850</v>
      </c>
      <c r="G13" s="40">
        <f t="shared" si="0"/>
        <v>202279</v>
      </c>
      <c r="H13" s="50"/>
      <c r="I13" s="74">
        <f t="shared" si="1"/>
        <v>0</v>
      </c>
      <c r="O13" s="42"/>
      <c r="P13" s="42"/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21.25</v>
      </c>
      <c r="F14" s="22">
        <v>3000</v>
      </c>
      <c r="G14" s="40">
        <f t="shared" si="0"/>
        <v>63750</v>
      </c>
      <c r="H14" s="50"/>
      <c r="I14" s="74">
        <f t="shared" si="1"/>
        <v>0</v>
      </c>
      <c r="N14" s="42"/>
    </row>
    <row r="15" spans="1:16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74">
        <f t="shared" si="1"/>
        <v>0</v>
      </c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74">
        <f t="shared" si="1"/>
        <v>0</v>
      </c>
    </row>
    <row r="17" spans="1:16" ht="15" customHeight="1" x14ac:dyDescent="0.25">
      <c r="A17" s="19">
        <v>8</v>
      </c>
      <c r="B17" s="105" t="s">
        <v>24</v>
      </c>
      <c r="C17" s="104" t="s">
        <v>25</v>
      </c>
      <c r="D17" s="106"/>
      <c r="E17" s="26">
        <v>522.74</v>
      </c>
      <c r="F17" s="22">
        <v>2480</v>
      </c>
      <c r="G17" s="40">
        <f t="shared" si="0"/>
        <v>1296395.2</v>
      </c>
      <c r="H17" s="50"/>
      <c r="I17" s="74">
        <f t="shared" si="1"/>
        <v>0</v>
      </c>
    </row>
    <row r="18" spans="1:16" x14ac:dyDescent="0.25">
      <c r="A18" s="19">
        <v>9</v>
      </c>
      <c r="B18" s="105"/>
      <c r="C18" s="104" t="s">
        <v>26</v>
      </c>
      <c r="D18" s="106"/>
      <c r="E18" s="26">
        <v>0</v>
      </c>
      <c r="F18" s="22">
        <v>1965.21</v>
      </c>
      <c r="G18" s="40">
        <f t="shared" si="0"/>
        <v>0</v>
      </c>
      <c r="H18" s="50"/>
      <c r="I18" s="74">
        <f t="shared" si="1"/>
        <v>0</v>
      </c>
      <c r="O18" s="42"/>
      <c r="P18" s="42"/>
    </row>
    <row r="19" spans="1:16" ht="15" customHeight="1" thickBot="1" x14ac:dyDescent="0.3">
      <c r="A19" s="19">
        <v>10</v>
      </c>
      <c r="B19" s="105"/>
      <c r="C19" s="104" t="s">
        <v>27</v>
      </c>
      <c r="D19" s="104"/>
      <c r="E19" s="27">
        <v>0</v>
      </c>
      <c r="F19" s="28">
        <v>1755.58</v>
      </c>
      <c r="G19" s="69">
        <f t="shared" si="0"/>
        <v>0</v>
      </c>
      <c r="H19" s="50"/>
      <c r="I19" s="74">
        <f t="shared" si="1"/>
        <v>0</v>
      </c>
      <c r="O19" s="42"/>
      <c r="P19" s="42"/>
    </row>
    <row r="20" spans="1:16" ht="15" customHeight="1" x14ac:dyDescent="0.25">
      <c r="A20" s="79" t="s">
        <v>28</v>
      </c>
      <c r="B20" s="80"/>
      <c r="C20" s="80"/>
      <c r="D20" s="81"/>
      <c r="E20" s="29">
        <f>SUM(E10:E16)</f>
        <v>95.039999999999992</v>
      </c>
      <c r="F20" s="30"/>
      <c r="G20" s="31">
        <f>SUM(G10:G16)</f>
        <v>374839.625</v>
      </c>
      <c r="H20" s="130" t="s">
        <v>29</v>
      </c>
      <c r="I20" s="141">
        <f>SUM(I10:I16)</f>
        <v>0</v>
      </c>
    </row>
    <row r="21" spans="1:16" ht="15" customHeight="1" thickBot="1" x14ac:dyDescent="0.3">
      <c r="A21" s="84" t="s">
        <v>30</v>
      </c>
      <c r="B21" s="85"/>
      <c r="C21" s="85"/>
      <c r="D21" s="86"/>
      <c r="E21" s="32">
        <f>SUM(E17:E19)</f>
        <v>522.74</v>
      </c>
      <c r="F21" s="33"/>
      <c r="G21" s="34">
        <f>SUM(G17:G19)</f>
        <v>1296395.2</v>
      </c>
      <c r="H21" s="131"/>
      <c r="I21" s="75">
        <f>SUM(I17:I19)</f>
        <v>0</v>
      </c>
    </row>
    <row r="22" spans="1:16" ht="15" customHeight="1" thickBot="1" x14ac:dyDescent="0.3">
      <c r="A22" s="87" t="s">
        <v>31</v>
      </c>
      <c r="B22" s="88"/>
      <c r="C22" s="88"/>
      <c r="D22" s="88"/>
      <c r="E22" s="33">
        <f>SUM(E20:E21)</f>
        <v>617.78</v>
      </c>
      <c r="F22" s="33"/>
      <c r="G22" s="35">
        <f>SUM(G20:G21)</f>
        <v>1671234.825</v>
      </c>
      <c r="H22" s="132"/>
      <c r="I22" s="142">
        <f>SUM(I20:I21)</f>
        <v>0</v>
      </c>
    </row>
    <row r="23" spans="1:16" ht="27.75" customHeight="1" x14ac:dyDescent="0.25">
      <c r="A23" s="89" t="s">
        <v>32</v>
      </c>
      <c r="B23" s="89"/>
      <c r="C23" s="89"/>
      <c r="D23" s="89"/>
      <c r="E23" s="89"/>
      <c r="F23" s="89"/>
      <c r="G23" s="89"/>
      <c r="H23" s="89"/>
      <c r="I23" s="89"/>
    </row>
    <row r="25" spans="1:16" x14ac:dyDescent="0.25">
      <c r="F25" s="90" t="s">
        <v>33</v>
      </c>
      <c r="G25" s="90"/>
      <c r="H25" s="90"/>
      <c r="I25" s="90"/>
    </row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20:D20"/>
    <mergeCell ref="H20:H22"/>
    <mergeCell ref="A21:D21"/>
    <mergeCell ref="A22:D22"/>
    <mergeCell ref="A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66-26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CC69-CE39-47C4-90E7-C828D66FB0F5}">
  <sheetPr>
    <pageSetUpPr fitToPage="1"/>
  </sheetPr>
  <dimension ref="A1:P34"/>
  <sheetViews>
    <sheetView topLeftCell="A7" zoomScaleNormal="100" workbookViewId="0">
      <selection activeCell="H21" sqref="H21:H23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1" t="s">
        <v>7</v>
      </c>
      <c r="B8" s="97" t="s">
        <v>8</v>
      </c>
      <c r="C8" s="98"/>
      <c r="D8" s="99"/>
      <c r="E8" s="2" t="s">
        <v>9</v>
      </c>
      <c r="F8" s="2" t="s">
        <v>10</v>
      </c>
      <c r="G8" s="3" t="s">
        <v>11</v>
      </c>
      <c r="H8" s="4" t="s">
        <v>12</v>
      </c>
      <c r="I8" s="5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9">
        <v>6</v>
      </c>
      <c r="I9" s="10" t="s">
        <v>15</v>
      </c>
    </row>
    <row r="10" spans="1:16" ht="15" customHeight="1" x14ac:dyDescent="0.25">
      <c r="A10" s="11">
        <v>1</v>
      </c>
      <c r="B10" s="103" t="s">
        <v>16</v>
      </c>
      <c r="C10" s="103"/>
      <c r="D10" s="12" t="s">
        <v>17</v>
      </c>
      <c r="E10" s="36">
        <v>0</v>
      </c>
      <c r="F10" s="14">
        <v>16966.59</v>
      </c>
      <c r="G10" s="37">
        <f t="shared" ref="G10:G28" si="0">F10*E10</f>
        <v>0</v>
      </c>
      <c r="H10" s="38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ht="15" customHeight="1" x14ac:dyDescent="0.25">
      <c r="A11" s="19">
        <v>2</v>
      </c>
      <c r="B11" s="104"/>
      <c r="C11" s="104"/>
      <c r="D11" s="20" t="s">
        <v>18</v>
      </c>
      <c r="E11" s="26">
        <v>0</v>
      </c>
      <c r="F11" s="22">
        <v>9550.75</v>
      </c>
      <c r="G11" s="40">
        <f t="shared" si="0"/>
        <v>0</v>
      </c>
      <c r="H11" s="41"/>
      <c r="I11" s="140">
        <f t="shared" ref="I11:I28" si="1">+H11*E11</f>
        <v>0</v>
      </c>
    </row>
    <row r="12" spans="1:16" x14ac:dyDescent="0.25">
      <c r="A12" s="19">
        <v>3</v>
      </c>
      <c r="B12" s="104"/>
      <c r="C12" s="104"/>
      <c r="D12" s="20" t="s">
        <v>19</v>
      </c>
      <c r="E12" s="26">
        <v>10.26</v>
      </c>
      <c r="F12" s="22">
        <v>5120.5</v>
      </c>
      <c r="G12" s="40">
        <f t="shared" si="0"/>
        <v>52536.33</v>
      </c>
      <c r="H12" s="41"/>
      <c r="I12" s="140">
        <f t="shared" si="1"/>
        <v>0</v>
      </c>
    </row>
    <row r="13" spans="1:16" x14ac:dyDescent="0.25">
      <c r="A13" s="19">
        <v>4</v>
      </c>
      <c r="B13" s="104"/>
      <c r="C13" s="104"/>
      <c r="D13" s="20" t="s">
        <v>20</v>
      </c>
      <c r="E13" s="26">
        <v>27.26</v>
      </c>
      <c r="F13" s="22">
        <v>3850</v>
      </c>
      <c r="G13" s="40">
        <f t="shared" si="0"/>
        <v>104951</v>
      </c>
      <c r="H13" s="41"/>
      <c r="I13" s="140">
        <f t="shared" si="1"/>
        <v>0</v>
      </c>
      <c r="O13" s="42"/>
      <c r="P13" s="42"/>
    </row>
    <row r="14" spans="1:16" x14ac:dyDescent="0.25">
      <c r="A14" s="19">
        <v>5</v>
      </c>
      <c r="B14" s="104"/>
      <c r="C14" s="104"/>
      <c r="D14" s="20" t="s">
        <v>21</v>
      </c>
      <c r="E14" s="26">
        <v>27.66</v>
      </c>
      <c r="F14" s="22">
        <v>3000</v>
      </c>
      <c r="G14" s="40">
        <f t="shared" si="0"/>
        <v>82980</v>
      </c>
      <c r="H14" s="41"/>
      <c r="I14" s="140">
        <f t="shared" si="1"/>
        <v>0</v>
      </c>
      <c r="O14" s="42"/>
      <c r="P14" s="42"/>
    </row>
    <row r="15" spans="1:16" x14ac:dyDescent="0.25">
      <c r="A15" s="19">
        <v>6</v>
      </c>
      <c r="B15" s="104"/>
      <c r="C15" s="104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41"/>
      <c r="I15" s="140">
        <f t="shared" si="1"/>
        <v>0</v>
      </c>
    </row>
    <row r="16" spans="1:16" x14ac:dyDescent="0.25">
      <c r="A16" s="19">
        <v>7</v>
      </c>
      <c r="B16" s="104"/>
      <c r="C16" s="104"/>
      <c r="D16" s="20" t="s">
        <v>23</v>
      </c>
      <c r="E16" s="26">
        <v>0</v>
      </c>
      <c r="F16" s="22">
        <v>2600</v>
      </c>
      <c r="G16" s="40">
        <f t="shared" si="0"/>
        <v>0</v>
      </c>
      <c r="H16" s="41"/>
      <c r="I16" s="140">
        <f t="shared" si="1"/>
        <v>0</v>
      </c>
    </row>
    <row r="17" spans="1:16" ht="15" customHeight="1" x14ac:dyDescent="0.25">
      <c r="A17" s="19">
        <v>8</v>
      </c>
      <c r="B17" s="122" t="s">
        <v>34</v>
      </c>
      <c r="C17" s="123"/>
      <c r="D17" s="20" t="s">
        <v>17</v>
      </c>
      <c r="E17" s="26">
        <v>0</v>
      </c>
      <c r="F17" s="22">
        <v>12582.16</v>
      </c>
      <c r="G17" s="40">
        <f t="shared" si="0"/>
        <v>0</v>
      </c>
      <c r="H17" s="41"/>
      <c r="I17" s="140">
        <f t="shared" si="1"/>
        <v>0</v>
      </c>
    </row>
    <row r="18" spans="1:16" ht="15" customHeight="1" x14ac:dyDescent="0.25">
      <c r="A18" s="19">
        <v>9</v>
      </c>
      <c r="B18" s="124"/>
      <c r="C18" s="125"/>
      <c r="D18" s="20" t="s">
        <v>18</v>
      </c>
      <c r="E18" s="26">
        <v>0</v>
      </c>
      <c r="F18" s="22">
        <v>9464.59</v>
      </c>
      <c r="G18" s="40">
        <f t="shared" si="0"/>
        <v>0</v>
      </c>
      <c r="H18" s="41"/>
      <c r="I18" s="140">
        <f t="shared" si="1"/>
        <v>0</v>
      </c>
    </row>
    <row r="19" spans="1:16" ht="15" customHeight="1" x14ac:dyDescent="0.25">
      <c r="A19" s="19">
        <v>10</v>
      </c>
      <c r="B19" s="124"/>
      <c r="C19" s="125"/>
      <c r="D19" s="20" t="s">
        <v>19</v>
      </c>
      <c r="E19" s="26">
        <v>0</v>
      </c>
      <c r="F19" s="22">
        <v>6534</v>
      </c>
      <c r="G19" s="40">
        <f t="shared" si="0"/>
        <v>0</v>
      </c>
      <c r="H19" s="41"/>
      <c r="I19" s="140">
        <f t="shared" si="1"/>
        <v>0</v>
      </c>
      <c r="N19" s="42"/>
    </row>
    <row r="20" spans="1:16" ht="15" customHeight="1" x14ac:dyDescent="0.25">
      <c r="A20" s="19">
        <v>11</v>
      </c>
      <c r="B20" s="124"/>
      <c r="C20" s="125"/>
      <c r="D20" s="20" t="s">
        <v>20</v>
      </c>
      <c r="E20" s="26">
        <v>0</v>
      </c>
      <c r="F20" s="22">
        <v>5072.84</v>
      </c>
      <c r="G20" s="40">
        <f t="shared" si="0"/>
        <v>0</v>
      </c>
      <c r="H20" s="41"/>
      <c r="I20" s="140">
        <f t="shared" si="1"/>
        <v>0</v>
      </c>
    </row>
    <row r="21" spans="1:16" ht="15" customHeight="1" x14ac:dyDescent="0.25">
      <c r="A21" s="19">
        <v>12</v>
      </c>
      <c r="B21" s="124"/>
      <c r="C21" s="125"/>
      <c r="D21" s="20" t="s">
        <v>21</v>
      </c>
      <c r="E21" s="26">
        <v>0.9</v>
      </c>
      <c r="F21" s="22">
        <v>3695.09</v>
      </c>
      <c r="G21" s="40">
        <f t="shared" si="0"/>
        <v>3325.5810000000001</v>
      </c>
      <c r="H21" s="41"/>
      <c r="I21" s="140">
        <f t="shared" si="1"/>
        <v>0</v>
      </c>
    </row>
    <row r="22" spans="1:16" ht="15.75" customHeight="1" x14ac:dyDescent="0.25">
      <c r="A22" s="19">
        <v>13</v>
      </c>
      <c r="B22" s="126"/>
      <c r="C22" s="127"/>
      <c r="D22" s="20" t="s">
        <v>35</v>
      </c>
      <c r="E22" s="26">
        <v>0</v>
      </c>
      <c r="F22" s="22">
        <v>2751.84</v>
      </c>
      <c r="G22" s="40">
        <f t="shared" si="0"/>
        <v>0</v>
      </c>
      <c r="H22" s="41"/>
      <c r="I22" s="140">
        <f t="shared" si="1"/>
        <v>0</v>
      </c>
    </row>
    <row r="23" spans="1:16" ht="15" customHeight="1" x14ac:dyDescent="0.25">
      <c r="A23" s="19">
        <v>14</v>
      </c>
      <c r="B23" s="105" t="s">
        <v>24</v>
      </c>
      <c r="C23" s="104" t="s">
        <v>25</v>
      </c>
      <c r="D23" s="106"/>
      <c r="E23" s="26">
        <v>337.06</v>
      </c>
      <c r="F23" s="22">
        <v>2480</v>
      </c>
      <c r="G23" s="40">
        <f t="shared" si="0"/>
        <v>835908.8</v>
      </c>
      <c r="H23" s="41"/>
      <c r="I23" s="140">
        <f t="shared" si="1"/>
        <v>0</v>
      </c>
      <c r="O23" s="42"/>
      <c r="P23" s="42"/>
    </row>
    <row r="24" spans="1:16" ht="15" customHeight="1" x14ac:dyDescent="0.25">
      <c r="A24" s="19">
        <v>15</v>
      </c>
      <c r="B24" s="105"/>
      <c r="C24" s="104" t="s">
        <v>26</v>
      </c>
      <c r="D24" s="106"/>
      <c r="E24" s="26">
        <v>0</v>
      </c>
      <c r="F24" s="22">
        <v>1965.21</v>
      </c>
      <c r="G24" s="40">
        <f t="shared" si="0"/>
        <v>0</v>
      </c>
      <c r="H24" s="41"/>
      <c r="I24" s="140">
        <f t="shared" si="1"/>
        <v>0</v>
      </c>
      <c r="O24" s="42"/>
      <c r="P24" s="42"/>
    </row>
    <row r="25" spans="1:16" ht="15" customHeight="1" x14ac:dyDescent="0.25">
      <c r="A25" s="19">
        <v>16</v>
      </c>
      <c r="B25" s="105"/>
      <c r="C25" s="104" t="s">
        <v>27</v>
      </c>
      <c r="D25" s="104"/>
      <c r="E25" s="27">
        <v>0</v>
      </c>
      <c r="F25" s="28">
        <v>1755.58</v>
      </c>
      <c r="G25" s="40">
        <f t="shared" si="0"/>
        <v>0</v>
      </c>
      <c r="H25" s="41"/>
      <c r="I25" s="140">
        <f t="shared" si="1"/>
        <v>0</v>
      </c>
    </row>
    <row r="26" spans="1:16" ht="15" customHeight="1" x14ac:dyDescent="0.25">
      <c r="A26" s="19">
        <v>17</v>
      </c>
      <c r="B26" s="105" t="s">
        <v>36</v>
      </c>
      <c r="C26" s="104" t="s">
        <v>25</v>
      </c>
      <c r="D26" s="106"/>
      <c r="E26" s="26">
        <v>9.1</v>
      </c>
      <c r="F26" s="22">
        <v>1570</v>
      </c>
      <c r="G26" s="40">
        <f t="shared" si="0"/>
        <v>14287</v>
      </c>
      <c r="H26" s="41"/>
      <c r="I26" s="140">
        <f t="shared" si="1"/>
        <v>0</v>
      </c>
    </row>
    <row r="27" spans="1:16" ht="15" customHeight="1" x14ac:dyDescent="0.25">
      <c r="A27" s="19">
        <v>18</v>
      </c>
      <c r="B27" s="105"/>
      <c r="C27" s="104" t="s">
        <v>26</v>
      </c>
      <c r="D27" s="106"/>
      <c r="E27" s="26">
        <v>0</v>
      </c>
      <c r="F27" s="22">
        <v>1177.23</v>
      </c>
      <c r="G27" s="40">
        <f t="shared" si="0"/>
        <v>0</v>
      </c>
      <c r="H27" s="41"/>
      <c r="I27" s="140">
        <f t="shared" si="1"/>
        <v>0</v>
      </c>
    </row>
    <row r="28" spans="1:16" ht="15" customHeight="1" thickBot="1" x14ac:dyDescent="0.3">
      <c r="A28" s="19">
        <v>19</v>
      </c>
      <c r="B28" s="120"/>
      <c r="C28" s="121" t="s">
        <v>27</v>
      </c>
      <c r="D28" s="121"/>
      <c r="E28" s="43">
        <v>0</v>
      </c>
      <c r="F28" s="44">
        <v>928.16</v>
      </c>
      <c r="G28" s="45">
        <f t="shared" si="0"/>
        <v>0</v>
      </c>
      <c r="H28" s="41"/>
      <c r="I28" s="140">
        <f t="shared" si="1"/>
        <v>0</v>
      </c>
    </row>
    <row r="29" spans="1:16" ht="15" customHeight="1" x14ac:dyDescent="0.25">
      <c r="A29" s="79" t="s">
        <v>28</v>
      </c>
      <c r="B29" s="80"/>
      <c r="C29" s="80"/>
      <c r="D29" s="81"/>
      <c r="E29" s="29">
        <f>SUM(E10:E22)</f>
        <v>66.080000000000013</v>
      </c>
      <c r="F29" s="30"/>
      <c r="G29" s="31">
        <f>SUM(G10:G22)</f>
        <v>243792.91100000002</v>
      </c>
      <c r="H29" s="119" t="s">
        <v>29</v>
      </c>
      <c r="I29" s="141">
        <f>SUM(I10:I22)</f>
        <v>0</v>
      </c>
    </row>
    <row r="30" spans="1:16" ht="15" customHeight="1" thickBot="1" x14ac:dyDescent="0.3">
      <c r="A30" s="84" t="s">
        <v>30</v>
      </c>
      <c r="B30" s="85"/>
      <c r="C30" s="85"/>
      <c r="D30" s="86"/>
      <c r="E30" s="32">
        <f>SUM(E23:E27)</f>
        <v>346.16</v>
      </c>
      <c r="F30" s="33"/>
      <c r="G30" s="34">
        <f>SUM(G23:G27)</f>
        <v>850195.8</v>
      </c>
      <c r="H30" s="82"/>
      <c r="I30" s="75">
        <f>SUM(I23:I27)</f>
        <v>0</v>
      </c>
    </row>
    <row r="31" spans="1:16" ht="15" customHeight="1" thickBot="1" x14ac:dyDescent="0.3">
      <c r="A31" s="87" t="s">
        <v>31</v>
      </c>
      <c r="B31" s="88"/>
      <c r="C31" s="88"/>
      <c r="D31" s="88"/>
      <c r="E31" s="33">
        <f>SUM(E29:E30)</f>
        <v>412.24</v>
      </c>
      <c r="F31" s="33"/>
      <c r="G31" s="35">
        <f>SUM(G29:G30)</f>
        <v>1093988.7110000001</v>
      </c>
      <c r="H31" s="83"/>
      <c r="I31" s="142">
        <f>SUM(I29:I30)</f>
        <v>0</v>
      </c>
    </row>
    <row r="32" spans="1:16" ht="27.75" customHeight="1" x14ac:dyDescent="0.25">
      <c r="A32" s="89" t="s">
        <v>32</v>
      </c>
      <c r="B32" s="89"/>
      <c r="C32" s="89"/>
      <c r="D32" s="89"/>
      <c r="E32" s="89"/>
      <c r="F32" s="89"/>
      <c r="G32" s="89"/>
      <c r="H32" s="89"/>
      <c r="I32" s="89"/>
    </row>
    <row r="34" spans="6:9" x14ac:dyDescent="0.25">
      <c r="F34" s="90" t="s">
        <v>33</v>
      </c>
      <c r="G34" s="90"/>
      <c r="H34" s="90"/>
      <c r="I34" s="90"/>
    </row>
  </sheetData>
  <mergeCells count="32">
    <mergeCell ref="A1:D1"/>
    <mergeCell ref="E1:I1"/>
    <mergeCell ref="A2:D2"/>
    <mergeCell ref="E2:I2"/>
    <mergeCell ref="A3:D3"/>
    <mergeCell ref="E3:I3"/>
    <mergeCell ref="B17:C22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4:I34"/>
    <mergeCell ref="B23:B25"/>
    <mergeCell ref="C23:D23"/>
    <mergeCell ref="C24:D24"/>
    <mergeCell ref="C25:D25"/>
    <mergeCell ref="B26:B28"/>
    <mergeCell ref="C26:D26"/>
    <mergeCell ref="C27:D27"/>
    <mergeCell ref="C28:D28"/>
    <mergeCell ref="A29:D29"/>
    <mergeCell ref="H29:H31"/>
    <mergeCell ref="A30:D30"/>
    <mergeCell ref="A31:D31"/>
    <mergeCell ref="A32:I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49-26
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CE52-E5CE-4ABD-9D9F-6BBD869B9275}">
  <sheetPr>
    <pageSetUpPr fitToPage="1"/>
  </sheetPr>
  <dimension ref="A1:P28"/>
  <sheetViews>
    <sheetView topLeftCell="A6" zoomScaleNormal="100" workbookViewId="0">
      <selection activeCell="L16" sqref="L16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1" t="s">
        <v>7</v>
      </c>
      <c r="B8" s="97" t="s">
        <v>8</v>
      </c>
      <c r="C8" s="98"/>
      <c r="D8" s="99"/>
      <c r="E8" s="2" t="s">
        <v>9</v>
      </c>
      <c r="F8" s="2" t="s">
        <v>10</v>
      </c>
      <c r="G8" s="3" t="s">
        <v>11</v>
      </c>
      <c r="H8" s="4" t="s">
        <v>12</v>
      </c>
      <c r="I8" s="5" t="s">
        <v>13</v>
      </c>
    </row>
    <row r="9" spans="1:16" ht="15.75" thickBot="1" x14ac:dyDescent="0.3">
      <c r="A9" s="46">
        <v>1</v>
      </c>
      <c r="B9" s="133">
        <v>2</v>
      </c>
      <c r="C9" s="134"/>
      <c r="D9" s="135"/>
      <c r="E9" s="48">
        <v>3</v>
      </c>
      <c r="F9" s="48">
        <v>4</v>
      </c>
      <c r="G9" s="47" t="s">
        <v>14</v>
      </c>
      <c r="H9" s="9">
        <v>6</v>
      </c>
      <c r="I9" s="10" t="s">
        <v>15</v>
      </c>
    </row>
    <row r="10" spans="1:16" ht="15.75" customHeight="1" x14ac:dyDescent="0.25">
      <c r="A10" s="11">
        <v>1</v>
      </c>
      <c r="B10" s="103" t="s">
        <v>16</v>
      </c>
      <c r="C10" s="103"/>
      <c r="D10" s="12" t="s">
        <v>17</v>
      </c>
      <c r="E10" s="36">
        <v>0</v>
      </c>
      <c r="F10" s="14">
        <v>16966.59</v>
      </c>
      <c r="G10" s="37">
        <f t="shared" ref="G10:G22" si="0">F10*E10</f>
        <v>0</v>
      </c>
      <c r="H10" s="49"/>
      <c r="I10" s="141">
        <f>+H10*E10</f>
        <v>0</v>
      </c>
    </row>
    <row r="11" spans="1:16" x14ac:dyDescent="0.25">
      <c r="A11" s="19">
        <v>2</v>
      </c>
      <c r="B11" s="104"/>
      <c r="C11" s="104"/>
      <c r="D11" s="20" t="s">
        <v>18</v>
      </c>
      <c r="E11" s="26">
        <v>0</v>
      </c>
      <c r="F11" s="22">
        <v>9550.75</v>
      </c>
      <c r="G11" s="40">
        <f t="shared" si="0"/>
        <v>0</v>
      </c>
      <c r="H11" s="50"/>
      <c r="I11" s="140">
        <f t="shared" ref="I11:I22" si="1">+H11*E11</f>
        <v>0</v>
      </c>
      <c r="O11" s="42"/>
      <c r="P11" s="42"/>
    </row>
    <row r="12" spans="1:16" ht="15" customHeight="1" x14ac:dyDescent="0.25">
      <c r="A12" s="19">
        <v>3</v>
      </c>
      <c r="B12" s="104"/>
      <c r="C12" s="104"/>
      <c r="D12" s="20" t="s">
        <v>19</v>
      </c>
      <c r="E12" s="21">
        <v>4.7</v>
      </c>
      <c r="F12" s="22">
        <v>5120.5</v>
      </c>
      <c r="G12" s="40">
        <f t="shared" si="0"/>
        <v>24066.350000000002</v>
      </c>
      <c r="H12" s="50"/>
      <c r="I12" s="140">
        <f t="shared" si="1"/>
        <v>0</v>
      </c>
      <c r="O12" s="42"/>
      <c r="P12" s="42"/>
    </row>
    <row r="13" spans="1:16" ht="15" customHeight="1" x14ac:dyDescent="0.25">
      <c r="A13" s="19">
        <v>4</v>
      </c>
      <c r="B13" s="104"/>
      <c r="C13" s="104"/>
      <c r="D13" s="20" t="s">
        <v>20</v>
      </c>
      <c r="E13" s="21">
        <v>4.7</v>
      </c>
      <c r="F13" s="22">
        <v>3850</v>
      </c>
      <c r="G13" s="40">
        <f t="shared" si="0"/>
        <v>18095</v>
      </c>
      <c r="H13" s="50"/>
      <c r="I13" s="140">
        <f t="shared" si="1"/>
        <v>0</v>
      </c>
      <c r="N13" s="42"/>
    </row>
    <row r="14" spans="1:16" x14ac:dyDescent="0.25">
      <c r="A14" s="19">
        <v>5</v>
      </c>
      <c r="B14" s="104"/>
      <c r="C14" s="104"/>
      <c r="D14" s="20" t="s">
        <v>21</v>
      </c>
      <c r="E14" s="21">
        <v>0</v>
      </c>
      <c r="F14" s="22">
        <v>3000</v>
      </c>
      <c r="G14" s="40">
        <f t="shared" si="0"/>
        <v>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4"/>
      <c r="C15" s="104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</row>
    <row r="16" spans="1:16" ht="15" customHeight="1" x14ac:dyDescent="0.25">
      <c r="A16" s="19">
        <v>7</v>
      </c>
      <c r="B16" s="104"/>
      <c r="C16" s="104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5" t="s">
        <v>24</v>
      </c>
      <c r="C17" s="104" t="s">
        <v>25</v>
      </c>
      <c r="D17" s="106"/>
      <c r="E17" s="26">
        <v>56.7</v>
      </c>
      <c r="F17" s="22">
        <v>2480</v>
      </c>
      <c r="G17" s="40">
        <f t="shared" si="0"/>
        <v>140616</v>
      </c>
      <c r="H17" s="50"/>
      <c r="I17" s="140">
        <f t="shared" si="1"/>
        <v>0</v>
      </c>
    </row>
    <row r="18" spans="1:16" ht="15" customHeight="1" x14ac:dyDescent="0.25">
      <c r="A18" s="19">
        <v>9</v>
      </c>
      <c r="B18" s="105"/>
      <c r="C18" s="104" t="s">
        <v>26</v>
      </c>
      <c r="D18" s="106"/>
      <c r="E18" s="26">
        <v>0</v>
      </c>
      <c r="F18" s="22">
        <v>1965.21</v>
      </c>
      <c r="G18" s="40">
        <f t="shared" si="0"/>
        <v>0</v>
      </c>
      <c r="H18" s="50"/>
      <c r="I18" s="140">
        <f t="shared" si="1"/>
        <v>0</v>
      </c>
      <c r="N18" s="42"/>
    </row>
    <row r="19" spans="1:16" ht="15" customHeight="1" x14ac:dyDescent="0.25">
      <c r="A19" s="19">
        <v>10</v>
      </c>
      <c r="B19" s="105"/>
      <c r="C19" s="104" t="s">
        <v>27</v>
      </c>
      <c r="D19" s="104"/>
      <c r="E19" s="27">
        <v>0</v>
      </c>
      <c r="F19" s="28">
        <v>1755.58</v>
      </c>
      <c r="G19" s="40">
        <f t="shared" si="0"/>
        <v>0</v>
      </c>
      <c r="H19" s="50"/>
      <c r="I19" s="140">
        <f t="shared" si="1"/>
        <v>0</v>
      </c>
    </row>
    <row r="20" spans="1:16" ht="15" customHeight="1" x14ac:dyDescent="0.25">
      <c r="A20" s="19">
        <v>11</v>
      </c>
      <c r="B20" s="105" t="s">
        <v>36</v>
      </c>
      <c r="C20" s="104" t="s">
        <v>25</v>
      </c>
      <c r="D20" s="106"/>
      <c r="E20" s="26">
        <v>4.3</v>
      </c>
      <c r="F20" s="22">
        <v>1570</v>
      </c>
      <c r="G20" s="40">
        <f t="shared" si="0"/>
        <v>6751</v>
      </c>
      <c r="H20" s="50"/>
      <c r="I20" s="140">
        <f t="shared" si="1"/>
        <v>0</v>
      </c>
    </row>
    <row r="21" spans="1:16" ht="15.75" customHeight="1" x14ac:dyDescent="0.25">
      <c r="A21" s="19">
        <v>12</v>
      </c>
      <c r="B21" s="105"/>
      <c r="C21" s="104" t="s">
        <v>26</v>
      </c>
      <c r="D21" s="106"/>
      <c r="E21" s="26">
        <v>0</v>
      </c>
      <c r="F21" s="22">
        <v>1177.23</v>
      </c>
      <c r="G21" s="40">
        <f t="shared" si="0"/>
        <v>0</v>
      </c>
      <c r="H21" s="50"/>
      <c r="I21" s="140">
        <f t="shared" si="1"/>
        <v>0</v>
      </c>
    </row>
    <row r="22" spans="1:16" ht="15.75" customHeight="1" thickBot="1" x14ac:dyDescent="0.3">
      <c r="A22" s="19">
        <v>13</v>
      </c>
      <c r="B22" s="128"/>
      <c r="C22" s="129" t="s">
        <v>27</v>
      </c>
      <c r="D22" s="129"/>
      <c r="E22" s="51">
        <v>0</v>
      </c>
      <c r="F22" s="52">
        <v>928.16</v>
      </c>
      <c r="G22" s="53">
        <f t="shared" si="0"/>
        <v>0</v>
      </c>
      <c r="H22" s="54"/>
      <c r="I22" s="143">
        <f t="shared" si="1"/>
        <v>0</v>
      </c>
      <c r="O22" s="42"/>
      <c r="P22" s="42"/>
    </row>
    <row r="23" spans="1:16" ht="15" customHeight="1" x14ac:dyDescent="0.25">
      <c r="A23" s="79" t="s">
        <v>28</v>
      </c>
      <c r="B23" s="80"/>
      <c r="C23" s="80"/>
      <c r="D23" s="81"/>
      <c r="E23" s="29">
        <f>SUM(E10:E16)</f>
        <v>9.4</v>
      </c>
      <c r="F23" s="30"/>
      <c r="G23" s="31">
        <f>SUM(G10:G16)</f>
        <v>42161.350000000006</v>
      </c>
      <c r="H23" s="130" t="s">
        <v>29</v>
      </c>
      <c r="I23" s="141">
        <f>SUM(I10:I16)</f>
        <v>0</v>
      </c>
      <c r="O23" s="42"/>
      <c r="P23" s="42"/>
    </row>
    <row r="24" spans="1:16" ht="15" customHeight="1" thickBot="1" x14ac:dyDescent="0.3">
      <c r="A24" s="84" t="s">
        <v>30</v>
      </c>
      <c r="B24" s="85"/>
      <c r="C24" s="85"/>
      <c r="D24" s="86"/>
      <c r="E24" s="32">
        <f>SUM(E17:E21)</f>
        <v>61</v>
      </c>
      <c r="F24" s="33"/>
      <c r="G24" s="34">
        <f>SUM(G17:G21)</f>
        <v>147367</v>
      </c>
      <c r="H24" s="131"/>
      <c r="I24" s="75">
        <f>SUM(I17:I21)</f>
        <v>0</v>
      </c>
      <c r="N24" s="42"/>
    </row>
    <row r="25" spans="1:16" ht="15.75" customHeight="1" thickBot="1" x14ac:dyDescent="0.3">
      <c r="A25" s="87" t="s">
        <v>31</v>
      </c>
      <c r="B25" s="88"/>
      <c r="C25" s="88"/>
      <c r="D25" s="88"/>
      <c r="E25" s="33">
        <f>SUM(E23:E24)</f>
        <v>70.400000000000006</v>
      </c>
      <c r="F25" s="33"/>
      <c r="G25" s="35">
        <f>SUM(G23:G24)</f>
        <v>189528.35</v>
      </c>
      <c r="H25" s="132"/>
      <c r="I25" s="142">
        <f>SUM(I23:I24)</f>
        <v>0</v>
      </c>
    </row>
    <row r="26" spans="1:16" ht="27.75" customHeight="1" x14ac:dyDescent="0.25">
      <c r="A26" s="89" t="s">
        <v>32</v>
      </c>
      <c r="B26" s="89"/>
      <c r="C26" s="89"/>
      <c r="D26" s="89"/>
      <c r="E26" s="89"/>
      <c r="F26" s="89"/>
      <c r="G26" s="89"/>
      <c r="H26" s="89"/>
      <c r="I26" s="89"/>
    </row>
    <row r="28" spans="1:16" x14ac:dyDescent="0.25">
      <c r="F28" s="90" t="s">
        <v>33</v>
      </c>
      <c r="G28" s="90"/>
      <c r="H28" s="90"/>
      <c r="I28" s="90"/>
    </row>
  </sheetData>
  <mergeCells count="31">
    <mergeCell ref="A1:D1"/>
    <mergeCell ref="E1:I1"/>
    <mergeCell ref="A2:D2"/>
    <mergeCell ref="E2:I2"/>
    <mergeCell ref="A3:D3"/>
    <mergeCell ref="E3:I3"/>
    <mergeCell ref="E4:I4"/>
    <mergeCell ref="A5:D5"/>
    <mergeCell ref="E5:I5"/>
    <mergeCell ref="A6:D6"/>
    <mergeCell ref="E6:I6"/>
    <mergeCell ref="B17:B19"/>
    <mergeCell ref="C17:D17"/>
    <mergeCell ref="C18:D18"/>
    <mergeCell ref="C19:D19"/>
    <mergeCell ref="A4:D4"/>
    <mergeCell ref="A7:D7"/>
    <mergeCell ref="E7:I7"/>
    <mergeCell ref="B8:D8"/>
    <mergeCell ref="B9:D9"/>
    <mergeCell ref="B10:C16"/>
    <mergeCell ref="A26:I26"/>
    <mergeCell ref="F28:I28"/>
    <mergeCell ref="B20:B22"/>
    <mergeCell ref="C20:D20"/>
    <mergeCell ref="C21:D21"/>
    <mergeCell ref="C22:D22"/>
    <mergeCell ref="A23:D23"/>
    <mergeCell ref="H23:H25"/>
    <mergeCell ref="A24:D24"/>
    <mergeCell ref="A25:D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51-26
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C772-0CAC-4ECA-8C8B-1C003FB67433}">
  <sheetPr>
    <pageSetUpPr fitToPage="1"/>
  </sheetPr>
  <dimension ref="A1:P33"/>
  <sheetViews>
    <sheetView topLeftCell="A6" zoomScaleNormal="100" workbookViewId="0">
      <selection activeCell="L13" sqref="L13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27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140">
        <f t="shared" ref="I11:I27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2.81</v>
      </c>
      <c r="F12" s="22">
        <v>5120.5</v>
      </c>
      <c r="G12" s="40">
        <f t="shared" si="0"/>
        <v>14388.605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14.049999999999999</v>
      </c>
      <c r="F13" s="22">
        <v>3850</v>
      </c>
      <c r="G13" s="40">
        <f t="shared" si="0"/>
        <v>54092.499999999993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14.049999999999999</v>
      </c>
      <c r="F14" s="22">
        <v>3000</v>
      </c>
      <c r="G14" s="40">
        <f t="shared" si="0"/>
        <v>42150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4" t="s">
        <v>37</v>
      </c>
      <c r="C17" s="106"/>
      <c r="D17" s="20" t="s">
        <v>17</v>
      </c>
      <c r="E17" s="26">
        <v>0</v>
      </c>
      <c r="F17" s="22">
        <v>12582.16</v>
      </c>
      <c r="G17" s="40">
        <f t="shared" si="0"/>
        <v>0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18</v>
      </c>
      <c r="E18" s="21">
        <v>0</v>
      </c>
      <c r="F18" s="22">
        <v>9464.59</v>
      </c>
      <c r="G18" s="40">
        <f t="shared" si="0"/>
        <v>0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0</v>
      </c>
      <c r="F19" s="22">
        <v>6534</v>
      </c>
      <c r="G19" s="40">
        <f t="shared" si="0"/>
        <v>0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1.07</v>
      </c>
      <c r="F20" s="22">
        <v>5072.84</v>
      </c>
      <c r="G20" s="40">
        <f t="shared" si="0"/>
        <v>5427.9388000000008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21">
        <v>0</v>
      </c>
      <c r="F21" s="22">
        <v>3695.09</v>
      </c>
      <c r="G21" s="40">
        <f t="shared" si="0"/>
        <v>0</v>
      </c>
      <c r="H21" s="50"/>
      <c r="I21" s="140">
        <f t="shared" si="1"/>
        <v>0</v>
      </c>
      <c r="O21" s="42"/>
      <c r="P21" s="42"/>
    </row>
    <row r="22" spans="1:16" x14ac:dyDescent="0.25">
      <c r="A22" s="19">
        <v>13</v>
      </c>
      <c r="B22" s="105" t="s">
        <v>24</v>
      </c>
      <c r="C22" s="104" t="s">
        <v>25</v>
      </c>
      <c r="D22" s="106"/>
      <c r="E22" s="26">
        <v>170.86</v>
      </c>
      <c r="F22" s="22">
        <v>2480</v>
      </c>
      <c r="G22" s="40">
        <f t="shared" si="0"/>
        <v>423732.80000000005</v>
      </c>
      <c r="H22" s="50"/>
      <c r="I22" s="140">
        <f t="shared" si="1"/>
        <v>0</v>
      </c>
    </row>
    <row r="23" spans="1:16" x14ac:dyDescent="0.25">
      <c r="A23" s="19">
        <v>14</v>
      </c>
      <c r="B23" s="105"/>
      <c r="C23" s="104" t="s">
        <v>26</v>
      </c>
      <c r="D23" s="106"/>
      <c r="E23" s="26">
        <v>0</v>
      </c>
      <c r="F23" s="22">
        <v>1965.21</v>
      </c>
      <c r="G23" s="40">
        <f t="shared" si="0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5"/>
      <c r="C24" s="104" t="s">
        <v>27</v>
      </c>
      <c r="D24" s="104"/>
      <c r="E24" s="27">
        <v>0</v>
      </c>
      <c r="F24" s="28">
        <v>1755.58</v>
      </c>
      <c r="G24" s="69">
        <f t="shared" si="0"/>
        <v>0</v>
      </c>
      <c r="H24" s="50"/>
      <c r="I24" s="140">
        <f t="shared" si="1"/>
        <v>0</v>
      </c>
    </row>
    <row r="25" spans="1:16" ht="15" customHeight="1" x14ac:dyDescent="0.25">
      <c r="A25" s="19">
        <v>16</v>
      </c>
      <c r="B25" s="105" t="s">
        <v>36</v>
      </c>
      <c r="C25" s="104" t="s">
        <v>25</v>
      </c>
      <c r="D25" s="106"/>
      <c r="E25" s="26">
        <v>32.18</v>
      </c>
      <c r="F25" s="22">
        <v>1570</v>
      </c>
      <c r="G25" s="40">
        <f t="shared" si="0"/>
        <v>50522.6</v>
      </c>
      <c r="H25" s="50"/>
      <c r="I25" s="140">
        <f t="shared" si="1"/>
        <v>0</v>
      </c>
    </row>
    <row r="26" spans="1:16" ht="15.75" customHeight="1" x14ac:dyDescent="0.25">
      <c r="A26" s="19">
        <v>17</v>
      </c>
      <c r="B26" s="105"/>
      <c r="C26" s="104" t="s">
        <v>26</v>
      </c>
      <c r="D26" s="106"/>
      <c r="E26" s="26">
        <v>0</v>
      </c>
      <c r="F26" s="22">
        <v>1177.23</v>
      </c>
      <c r="G26" s="40">
        <f t="shared" si="0"/>
        <v>0</v>
      </c>
      <c r="H26" s="50"/>
      <c r="I26" s="140">
        <f t="shared" si="1"/>
        <v>0</v>
      </c>
    </row>
    <row r="27" spans="1:16" ht="15.75" thickBot="1" x14ac:dyDescent="0.3">
      <c r="A27" s="19">
        <v>18</v>
      </c>
      <c r="B27" s="120"/>
      <c r="C27" s="121" t="s">
        <v>27</v>
      </c>
      <c r="D27" s="121"/>
      <c r="E27" s="43">
        <v>0</v>
      </c>
      <c r="F27" s="44">
        <v>928.16</v>
      </c>
      <c r="G27" s="45">
        <f t="shared" si="0"/>
        <v>0</v>
      </c>
      <c r="H27" s="50"/>
      <c r="I27" s="140">
        <f t="shared" si="1"/>
        <v>0</v>
      </c>
      <c r="O27" s="42"/>
      <c r="P27" s="42"/>
    </row>
    <row r="28" spans="1:16" ht="15" customHeight="1" x14ac:dyDescent="0.25">
      <c r="A28" s="79" t="s">
        <v>28</v>
      </c>
      <c r="B28" s="80"/>
      <c r="C28" s="80"/>
      <c r="D28" s="81"/>
      <c r="E28" s="29">
        <f>SUM(E10:E21)</f>
        <v>31.979999999999997</v>
      </c>
      <c r="F28" s="30"/>
      <c r="G28" s="31">
        <f>SUM(G10:G21)</f>
        <v>116059.0438</v>
      </c>
      <c r="H28" s="130" t="s">
        <v>29</v>
      </c>
      <c r="I28" s="141">
        <f>SUM(I10:I21)</f>
        <v>0</v>
      </c>
    </row>
    <row r="29" spans="1:16" ht="15.75" thickBot="1" x14ac:dyDescent="0.3">
      <c r="A29" s="84" t="s">
        <v>30</v>
      </c>
      <c r="B29" s="85"/>
      <c r="C29" s="85"/>
      <c r="D29" s="86"/>
      <c r="E29" s="32">
        <f>SUM(E22:E27)</f>
        <v>203.04000000000002</v>
      </c>
      <c r="F29" s="33"/>
      <c r="G29" s="34">
        <f>SUM(G22:G27)</f>
        <v>474255.4</v>
      </c>
      <c r="H29" s="131"/>
      <c r="I29" s="75">
        <f>SUM(I22:I27)</f>
        <v>0</v>
      </c>
      <c r="O29" s="42"/>
      <c r="P29" s="42"/>
    </row>
    <row r="30" spans="1:16" ht="15.75" thickBot="1" x14ac:dyDescent="0.3">
      <c r="A30" s="87" t="s">
        <v>31</v>
      </c>
      <c r="B30" s="88"/>
      <c r="C30" s="88"/>
      <c r="D30" s="88"/>
      <c r="E30" s="33">
        <f>SUM(E28:E29)</f>
        <v>235.02</v>
      </c>
      <c r="F30" s="33"/>
      <c r="G30" s="35">
        <f>SUM(G28:G29)</f>
        <v>590314.44380000001</v>
      </c>
      <c r="H30" s="132"/>
      <c r="I30" s="142">
        <f>SUM(I28:I29)</f>
        <v>0</v>
      </c>
      <c r="O30" s="42"/>
      <c r="P30" s="42"/>
    </row>
    <row r="31" spans="1:16" ht="27.75" customHeight="1" x14ac:dyDescent="0.25">
      <c r="A31" s="89" t="s">
        <v>32</v>
      </c>
      <c r="B31" s="89"/>
      <c r="C31" s="89"/>
      <c r="D31" s="89"/>
      <c r="E31" s="89"/>
      <c r="F31" s="89"/>
      <c r="G31" s="89"/>
      <c r="H31" s="89"/>
      <c r="I31" s="89"/>
    </row>
    <row r="33" spans="6:9" x14ac:dyDescent="0.25">
      <c r="F33" s="90" t="s">
        <v>33</v>
      </c>
      <c r="G33" s="90"/>
      <c r="H33" s="90"/>
      <c r="I33" s="90"/>
    </row>
  </sheetData>
  <mergeCells count="32">
    <mergeCell ref="A1:D1"/>
    <mergeCell ref="E1:I1"/>
    <mergeCell ref="A2:D2"/>
    <mergeCell ref="E2:I2"/>
    <mergeCell ref="A3:D3"/>
    <mergeCell ref="E3:I3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57-26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28B9-5A74-4A5C-927F-13A43A68B6D3}">
  <sheetPr>
    <pageSetUpPr fitToPage="1"/>
  </sheetPr>
  <dimension ref="A1:P33"/>
  <sheetViews>
    <sheetView topLeftCell="A5" zoomScaleNormal="100" workbookViewId="0">
      <selection activeCell="I10" sqref="I10:I3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27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2.21</v>
      </c>
      <c r="F11" s="22">
        <v>9550.75</v>
      </c>
      <c r="G11" s="40">
        <f t="shared" si="0"/>
        <v>21107.157500000001</v>
      </c>
      <c r="H11" s="50"/>
      <c r="I11" s="140">
        <f t="shared" ref="I11:I27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13.489999999999998</v>
      </c>
      <c r="F12" s="22">
        <v>5120.5</v>
      </c>
      <c r="G12" s="40">
        <f t="shared" si="0"/>
        <v>69075.544999999998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23.29</v>
      </c>
      <c r="F13" s="22">
        <v>3850</v>
      </c>
      <c r="G13" s="40">
        <f t="shared" si="0"/>
        <v>89666.5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12.25</v>
      </c>
      <c r="F14" s="22">
        <v>3000</v>
      </c>
      <c r="G14" s="40">
        <f t="shared" si="0"/>
        <v>36750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4" t="s">
        <v>38</v>
      </c>
      <c r="C17" s="106"/>
      <c r="D17" s="20" t="s">
        <v>17</v>
      </c>
      <c r="E17" s="26">
        <v>0</v>
      </c>
      <c r="F17" s="22">
        <v>12582.16</v>
      </c>
      <c r="G17" s="40">
        <f t="shared" si="0"/>
        <v>0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18</v>
      </c>
      <c r="E18" s="21">
        <v>0</v>
      </c>
      <c r="F18" s="22">
        <v>9464.59</v>
      </c>
      <c r="G18" s="40">
        <f t="shared" si="0"/>
        <v>0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0</v>
      </c>
      <c r="F19" s="22">
        <v>6534</v>
      </c>
      <c r="G19" s="40">
        <f t="shared" si="0"/>
        <v>0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0.31</v>
      </c>
      <c r="F20" s="22">
        <v>5072.84</v>
      </c>
      <c r="G20" s="40">
        <f t="shared" si="0"/>
        <v>1572.5804000000001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21">
        <v>0</v>
      </c>
      <c r="F21" s="22">
        <v>3695.09</v>
      </c>
      <c r="G21" s="40">
        <f t="shared" si="0"/>
        <v>0</v>
      </c>
      <c r="H21" s="50"/>
      <c r="I21" s="140">
        <f t="shared" si="1"/>
        <v>0</v>
      </c>
      <c r="O21" s="42"/>
      <c r="P21" s="42"/>
    </row>
    <row r="22" spans="1:16" ht="15" customHeight="1" x14ac:dyDescent="0.25">
      <c r="A22" s="19">
        <v>13</v>
      </c>
      <c r="B22" s="105" t="s">
        <v>24</v>
      </c>
      <c r="C22" s="104" t="s">
        <v>25</v>
      </c>
      <c r="D22" s="106"/>
      <c r="E22" s="26">
        <v>289.11</v>
      </c>
      <c r="F22" s="22">
        <v>2480</v>
      </c>
      <c r="G22" s="40">
        <f t="shared" si="0"/>
        <v>716992.8</v>
      </c>
      <c r="H22" s="50"/>
      <c r="I22" s="140">
        <f t="shared" si="1"/>
        <v>0</v>
      </c>
    </row>
    <row r="23" spans="1:16" x14ac:dyDescent="0.25">
      <c r="A23" s="19">
        <v>14</v>
      </c>
      <c r="B23" s="105"/>
      <c r="C23" s="104" t="s">
        <v>26</v>
      </c>
      <c r="D23" s="106"/>
      <c r="E23" s="26">
        <v>0</v>
      </c>
      <c r="F23" s="22">
        <v>1965.21</v>
      </c>
      <c r="G23" s="40">
        <f t="shared" si="0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5"/>
      <c r="C24" s="104" t="s">
        <v>27</v>
      </c>
      <c r="D24" s="104"/>
      <c r="E24" s="27">
        <v>0</v>
      </c>
      <c r="F24" s="28">
        <v>1755.58</v>
      </c>
      <c r="G24" s="69">
        <f t="shared" si="0"/>
        <v>0</v>
      </c>
      <c r="H24" s="50"/>
      <c r="I24" s="140">
        <f t="shared" si="1"/>
        <v>0</v>
      </c>
    </row>
    <row r="25" spans="1:16" ht="15" customHeight="1" x14ac:dyDescent="0.25">
      <c r="A25" s="19">
        <v>16</v>
      </c>
      <c r="B25" s="105" t="s">
        <v>36</v>
      </c>
      <c r="C25" s="104" t="s">
        <v>25</v>
      </c>
      <c r="D25" s="106"/>
      <c r="E25" s="26">
        <v>3.98</v>
      </c>
      <c r="F25" s="22">
        <v>1570</v>
      </c>
      <c r="G25" s="40">
        <f t="shared" si="0"/>
        <v>6248.6</v>
      </c>
      <c r="H25" s="50"/>
      <c r="I25" s="140">
        <f t="shared" si="1"/>
        <v>0</v>
      </c>
    </row>
    <row r="26" spans="1:16" ht="15.75" customHeight="1" x14ac:dyDescent="0.25">
      <c r="A26" s="19">
        <v>17</v>
      </c>
      <c r="B26" s="105"/>
      <c r="C26" s="104" t="s">
        <v>26</v>
      </c>
      <c r="D26" s="106"/>
      <c r="E26" s="26">
        <v>0</v>
      </c>
      <c r="F26" s="22">
        <v>1177.23</v>
      </c>
      <c r="G26" s="40">
        <f t="shared" si="0"/>
        <v>0</v>
      </c>
      <c r="H26" s="50"/>
      <c r="I26" s="140">
        <f t="shared" si="1"/>
        <v>0</v>
      </c>
    </row>
    <row r="27" spans="1:16" ht="15.75" customHeight="1" thickBot="1" x14ac:dyDescent="0.3">
      <c r="A27" s="19">
        <v>18</v>
      </c>
      <c r="B27" s="120"/>
      <c r="C27" s="121" t="s">
        <v>27</v>
      </c>
      <c r="D27" s="121"/>
      <c r="E27" s="43">
        <v>0</v>
      </c>
      <c r="F27" s="44">
        <v>928.16</v>
      </c>
      <c r="G27" s="45">
        <f t="shared" si="0"/>
        <v>0</v>
      </c>
      <c r="H27" s="50"/>
      <c r="I27" s="140">
        <f t="shared" si="1"/>
        <v>0</v>
      </c>
      <c r="O27" s="42"/>
      <c r="P27" s="42"/>
    </row>
    <row r="28" spans="1:16" ht="15" customHeight="1" x14ac:dyDescent="0.25">
      <c r="A28" s="79" t="s">
        <v>28</v>
      </c>
      <c r="B28" s="80"/>
      <c r="C28" s="80"/>
      <c r="D28" s="81"/>
      <c r="E28" s="29">
        <f>SUM(E10:E21)</f>
        <v>51.55</v>
      </c>
      <c r="F28" s="30"/>
      <c r="G28" s="31">
        <f>SUM(G10:G21)</f>
        <v>218171.78290000002</v>
      </c>
      <c r="H28" s="130" t="s">
        <v>29</v>
      </c>
      <c r="I28" s="141">
        <f>SUM(I10:I21)</f>
        <v>0</v>
      </c>
    </row>
    <row r="29" spans="1:16" ht="15.75" customHeight="1" thickBot="1" x14ac:dyDescent="0.3">
      <c r="A29" s="84" t="s">
        <v>30</v>
      </c>
      <c r="B29" s="85"/>
      <c r="C29" s="85"/>
      <c r="D29" s="86"/>
      <c r="E29" s="32">
        <f>SUM(E22:E27)</f>
        <v>293.09000000000003</v>
      </c>
      <c r="F29" s="33"/>
      <c r="G29" s="34">
        <f>SUM(G22:G27)</f>
        <v>723241.4</v>
      </c>
      <c r="H29" s="131"/>
      <c r="I29" s="75">
        <f>SUM(I22:I27)</f>
        <v>0</v>
      </c>
      <c r="O29" s="42"/>
      <c r="P29" s="42"/>
    </row>
    <row r="30" spans="1:16" ht="15.75" customHeight="1" thickBot="1" x14ac:dyDescent="0.3">
      <c r="A30" s="87" t="s">
        <v>31</v>
      </c>
      <c r="B30" s="88"/>
      <c r="C30" s="88"/>
      <c r="D30" s="88"/>
      <c r="E30" s="33">
        <f>SUM(E28:E29)</f>
        <v>344.64000000000004</v>
      </c>
      <c r="F30" s="33"/>
      <c r="G30" s="35">
        <f>SUM(G28:G29)</f>
        <v>941413.18290000001</v>
      </c>
      <c r="H30" s="132"/>
      <c r="I30" s="142">
        <f>SUM(I28:I29)</f>
        <v>0</v>
      </c>
      <c r="O30" s="42"/>
      <c r="P30" s="42"/>
    </row>
    <row r="31" spans="1:16" ht="27.75" customHeight="1" x14ac:dyDescent="0.25">
      <c r="A31" s="89" t="s">
        <v>32</v>
      </c>
      <c r="B31" s="89"/>
      <c r="C31" s="89"/>
      <c r="D31" s="89"/>
      <c r="E31" s="89"/>
      <c r="F31" s="89"/>
      <c r="G31" s="89"/>
      <c r="H31" s="89"/>
      <c r="I31" s="89"/>
    </row>
    <row r="33" spans="6:9" x14ac:dyDescent="0.25">
      <c r="F33" s="90" t="s">
        <v>33</v>
      </c>
      <c r="G33" s="90"/>
      <c r="H33" s="90"/>
      <c r="I33" s="90"/>
    </row>
  </sheetData>
  <mergeCells count="32">
    <mergeCell ref="A1:D1"/>
    <mergeCell ref="E1:I1"/>
    <mergeCell ref="A2:D2"/>
    <mergeCell ref="E2:I2"/>
    <mergeCell ref="A3:D3"/>
    <mergeCell ref="E3:I3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58-26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65B2-A3F4-4BC2-B9E9-BCC6EC3D2DC3}">
  <sheetPr>
    <pageSetUpPr fitToPage="1"/>
  </sheetPr>
  <dimension ref="A1:P33"/>
  <sheetViews>
    <sheetView topLeftCell="A3" zoomScaleNormal="100" workbookViewId="0">
      <selection activeCell="M10" sqref="M1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27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140">
        <f t="shared" ref="I11:I27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4.0699999999999994</v>
      </c>
      <c r="F12" s="22">
        <v>5120.5</v>
      </c>
      <c r="G12" s="40">
        <f t="shared" si="0"/>
        <v>20840.434999999998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15.399999999999999</v>
      </c>
      <c r="F13" s="22">
        <v>3850</v>
      </c>
      <c r="G13" s="40">
        <f t="shared" si="0"/>
        <v>59289.999999999993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18.57</v>
      </c>
      <c r="F14" s="22">
        <v>3000</v>
      </c>
      <c r="G14" s="40">
        <f t="shared" si="0"/>
        <v>55710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4" t="s">
        <v>39</v>
      </c>
      <c r="C17" s="106"/>
      <c r="D17" s="20" t="s">
        <v>17</v>
      </c>
      <c r="E17" s="26">
        <v>0</v>
      </c>
      <c r="F17" s="22">
        <v>12582.16</v>
      </c>
      <c r="G17" s="40">
        <f t="shared" si="0"/>
        <v>0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18</v>
      </c>
      <c r="E18" s="21">
        <v>0</v>
      </c>
      <c r="F18" s="22">
        <v>9464.59</v>
      </c>
      <c r="G18" s="40">
        <f t="shared" si="0"/>
        <v>0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0</v>
      </c>
      <c r="F19" s="22">
        <v>6534</v>
      </c>
      <c r="G19" s="40">
        <f t="shared" si="0"/>
        <v>0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1.02</v>
      </c>
      <c r="F20" s="22">
        <v>5072.84</v>
      </c>
      <c r="G20" s="40">
        <f t="shared" si="0"/>
        <v>5174.2968000000001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21">
        <v>1.02</v>
      </c>
      <c r="F21" s="22">
        <v>3695.09</v>
      </c>
      <c r="G21" s="40">
        <f t="shared" si="0"/>
        <v>3768.9918000000002</v>
      </c>
      <c r="H21" s="50"/>
      <c r="I21" s="140">
        <f t="shared" si="1"/>
        <v>0</v>
      </c>
      <c r="O21" s="42"/>
      <c r="P21" s="42"/>
    </row>
    <row r="22" spans="1:16" ht="15" customHeight="1" x14ac:dyDescent="0.25">
      <c r="A22" s="19">
        <v>13</v>
      </c>
      <c r="B22" s="105" t="s">
        <v>24</v>
      </c>
      <c r="C22" s="104" t="s">
        <v>25</v>
      </c>
      <c r="D22" s="106"/>
      <c r="E22" s="26">
        <v>293.77999999999997</v>
      </c>
      <c r="F22" s="22">
        <v>2480</v>
      </c>
      <c r="G22" s="40">
        <f t="shared" si="0"/>
        <v>728574.39999999991</v>
      </c>
      <c r="H22" s="50"/>
      <c r="I22" s="140">
        <f t="shared" si="1"/>
        <v>0</v>
      </c>
    </row>
    <row r="23" spans="1:16" x14ac:dyDescent="0.25">
      <c r="A23" s="19">
        <v>14</v>
      </c>
      <c r="B23" s="105"/>
      <c r="C23" s="104" t="s">
        <v>26</v>
      </c>
      <c r="D23" s="106"/>
      <c r="E23" s="26">
        <v>0</v>
      </c>
      <c r="F23" s="22">
        <v>1965.21</v>
      </c>
      <c r="G23" s="40">
        <f t="shared" si="0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5"/>
      <c r="C24" s="104" t="s">
        <v>27</v>
      </c>
      <c r="D24" s="104"/>
      <c r="E24" s="27">
        <v>0</v>
      </c>
      <c r="F24" s="28">
        <v>1755.58</v>
      </c>
      <c r="G24" s="69">
        <f t="shared" si="0"/>
        <v>0</v>
      </c>
      <c r="H24" s="50"/>
      <c r="I24" s="140">
        <f t="shared" si="1"/>
        <v>0</v>
      </c>
    </row>
    <row r="25" spans="1:16" ht="15" customHeight="1" x14ac:dyDescent="0.25">
      <c r="A25" s="19">
        <v>16</v>
      </c>
      <c r="B25" s="105" t="s">
        <v>36</v>
      </c>
      <c r="C25" s="104" t="s">
        <v>25</v>
      </c>
      <c r="D25" s="106"/>
      <c r="E25" s="26">
        <v>22.43</v>
      </c>
      <c r="F25" s="22">
        <v>1570</v>
      </c>
      <c r="G25" s="40">
        <f t="shared" si="0"/>
        <v>35215.1</v>
      </c>
      <c r="H25" s="50"/>
      <c r="I25" s="140">
        <f t="shared" si="1"/>
        <v>0</v>
      </c>
    </row>
    <row r="26" spans="1:16" ht="15.75" customHeight="1" x14ac:dyDescent="0.25">
      <c r="A26" s="19">
        <v>17</v>
      </c>
      <c r="B26" s="105"/>
      <c r="C26" s="104" t="s">
        <v>26</v>
      </c>
      <c r="D26" s="106"/>
      <c r="E26" s="26">
        <v>0</v>
      </c>
      <c r="F26" s="22">
        <v>1177.23</v>
      </c>
      <c r="G26" s="40">
        <f t="shared" si="0"/>
        <v>0</v>
      </c>
      <c r="H26" s="50"/>
      <c r="I26" s="140">
        <f t="shared" si="1"/>
        <v>0</v>
      </c>
    </row>
    <row r="27" spans="1:16" ht="15.75" customHeight="1" thickBot="1" x14ac:dyDescent="0.3">
      <c r="A27" s="19">
        <v>18</v>
      </c>
      <c r="B27" s="120"/>
      <c r="C27" s="121" t="s">
        <v>27</v>
      </c>
      <c r="D27" s="121"/>
      <c r="E27" s="43">
        <v>0</v>
      </c>
      <c r="F27" s="44">
        <v>928.16</v>
      </c>
      <c r="G27" s="45">
        <f t="shared" si="0"/>
        <v>0</v>
      </c>
      <c r="H27" s="50"/>
      <c r="I27" s="140">
        <f t="shared" si="1"/>
        <v>0</v>
      </c>
      <c r="O27" s="42"/>
      <c r="P27" s="42"/>
    </row>
    <row r="28" spans="1:16" ht="15" customHeight="1" x14ac:dyDescent="0.25">
      <c r="A28" s="79" t="s">
        <v>28</v>
      </c>
      <c r="B28" s="80"/>
      <c r="C28" s="80"/>
      <c r="D28" s="81"/>
      <c r="E28" s="29">
        <f>SUM(E10:E21)</f>
        <v>40.080000000000005</v>
      </c>
      <c r="F28" s="30"/>
      <c r="G28" s="31">
        <f>SUM(G10:G21)</f>
        <v>144783.7236</v>
      </c>
      <c r="H28" s="130" t="s">
        <v>29</v>
      </c>
      <c r="I28" s="141">
        <f>SUM(I10:I21)</f>
        <v>0</v>
      </c>
    </row>
    <row r="29" spans="1:16" ht="15.75" customHeight="1" thickBot="1" x14ac:dyDescent="0.3">
      <c r="A29" s="84" t="s">
        <v>30</v>
      </c>
      <c r="B29" s="85"/>
      <c r="C29" s="85"/>
      <c r="D29" s="86"/>
      <c r="E29" s="32">
        <f>SUM(E22:E27)</f>
        <v>316.20999999999998</v>
      </c>
      <c r="F29" s="33"/>
      <c r="G29" s="34">
        <f>SUM(G22:G27)</f>
        <v>763789.49999999988</v>
      </c>
      <c r="H29" s="131"/>
      <c r="I29" s="75">
        <f>SUM(I22:I27)</f>
        <v>0</v>
      </c>
      <c r="O29" s="42"/>
      <c r="P29" s="42"/>
    </row>
    <row r="30" spans="1:16" ht="15.75" customHeight="1" thickBot="1" x14ac:dyDescent="0.3">
      <c r="A30" s="87" t="s">
        <v>31</v>
      </c>
      <c r="B30" s="88"/>
      <c r="C30" s="88"/>
      <c r="D30" s="88"/>
      <c r="E30" s="33">
        <f>SUM(E28:E29)</f>
        <v>356.28999999999996</v>
      </c>
      <c r="F30" s="33"/>
      <c r="G30" s="35">
        <f>SUM(G28:G29)</f>
        <v>908573.22359999991</v>
      </c>
      <c r="H30" s="132"/>
      <c r="I30" s="142">
        <f>SUM(I28:I29)</f>
        <v>0</v>
      </c>
      <c r="O30" s="42"/>
      <c r="P30" s="42"/>
    </row>
    <row r="31" spans="1:16" ht="27.75" customHeight="1" x14ac:dyDescent="0.25">
      <c r="A31" s="89" t="s">
        <v>32</v>
      </c>
      <c r="B31" s="89"/>
      <c r="C31" s="89"/>
      <c r="D31" s="89"/>
      <c r="E31" s="89"/>
      <c r="F31" s="89"/>
      <c r="G31" s="89"/>
      <c r="H31" s="89"/>
      <c r="I31" s="89"/>
    </row>
    <row r="33" spans="6:9" x14ac:dyDescent="0.25">
      <c r="F33" s="90" t="s">
        <v>33</v>
      </c>
      <c r="G33" s="90"/>
      <c r="H33" s="90"/>
      <c r="I33" s="90"/>
    </row>
  </sheetData>
  <mergeCells count="32">
    <mergeCell ref="A1:D1"/>
    <mergeCell ref="E1:I1"/>
    <mergeCell ref="A2:D2"/>
    <mergeCell ref="E2:I2"/>
    <mergeCell ref="A3:D3"/>
    <mergeCell ref="E3:I3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59-26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E9C9-CB33-4CB3-9936-81AD775A69A2}">
  <sheetPr>
    <pageSetUpPr fitToPage="1"/>
  </sheetPr>
  <dimension ref="A1:P33"/>
  <sheetViews>
    <sheetView topLeftCell="A7" zoomScaleNormal="100" workbookViewId="0">
      <selection activeCell="I10" sqref="I10:I3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27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140">
        <f t="shared" ref="I11:I27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5.87</v>
      </c>
      <c r="F12" s="22">
        <v>5120.5</v>
      </c>
      <c r="G12" s="40">
        <f t="shared" si="0"/>
        <v>30057.334999999999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23.49</v>
      </c>
      <c r="F13" s="22">
        <v>3850</v>
      </c>
      <c r="G13" s="40">
        <f t="shared" si="0"/>
        <v>90436.5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29.36</v>
      </c>
      <c r="F14" s="22">
        <v>3000</v>
      </c>
      <c r="G14" s="40">
        <f t="shared" si="0"/>
        <v>88080</v>
      </c>
      <c r="H14" s="50"/>
      <c r="I14" s="140">
        <f t="shared" si="1"/>
        <v>0</v>
      </c>
    </row>
    <row r="15" spans="1:16" ht="15" customHeight="1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140">
        <f t="shared" si="1"/>
        <v>0</v>
      </c>
      <c r="N15" s="42"/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140">
        <f t="shared" si="1"/>
        <v>0</v>
      </c>
    </row>
    <row r="17" spans="1:16" ht="15" customHeight="1" x14ac:dyDescent="0.25">
      <c r="A17" s="19">
        <v>8</v>
      </c>
      <c r="B17" s="104" t="s">
        <v>38</v>
      </c>
      <c r="C17" s="106"/>
      <c r="D17" s="20" t="s">
        <v>17</v>
      </c>
      <c r="E17" s="26">
        <v>0</v>
      </c>
      <c r="F17" s="22">
        <v>12582.16</v>
      </c>
      <c r="G17" s="40">
        <f t="shared" si="0"/>
        <v>0</v>
      </c>
      <c r="H17" s="68"/>
      <c r="I17" s="144">
        <f t="shared" si="1"/>
        <v>0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19">
        <v>9</v>
      </c>
      <c r="B18" s="106"/>
      <c r="C18" s="106"/>
      <c r="D18" s="20" t="s">
        <v>18</v>
      </c>
      <c r="E18" s="21">
        <v>0</v>
      </c>
      <c r="F18" s="22">
        <v>9464.59</v>
      </c>
      <c r="G18" s="40">
        <f t="shared" si="0"/>
        <v>0</v>
      </c>
      <c r="H18" s="50"/>
      <c r="I18" s="140">
        <f t="shared" si="1"/>
        <v>0</v>
      </c>
    </row>
    <row r="19" spans="1:16" x14ac:dyDescent="0.25">
      <c r="A19" s="19">
        <v>10</v>
      </c>
      <c r="B19" s="106"/>
      <c r="C19" s="106"/>
      <c r="D19" s="20" t="s">
        <v>19</v>
      </c>
      <c r="E19" s="21">
        <v>4.17</v>
      </c>
      <c r="F19" s="22">
        <v>6534</v>
      </c>
      <c r="G19" s="40">
        <f t="shared" si="0"/>
        <v>27246.78</v>
      </c>
      <c r="H19" s="50"/>
      <c r="I19" s="140">
        <f t="shared" si="1"/>
        <v>0</v>
      </c>
    </row>
    <row r="20" spans="1:16" x14ac:dyDescent="0.25">
      <c r="A20" s="19">
        <v>11</v>
      </c>
      <c r="B20" s="106"/>
      <c r="C20" s="106"/>
      <c r="D20" s="20" t="s">
        <v>20</v>
      </c>
      <c r="E20" s="21">
        <v>4.17</v>
      </c>
      <c r="F20" s="22">
        <v>5072.84</v>
      </c>
      <c r="G20" s="40">
        <f t="shared" si="0"/>
        <v>21153.7428</v>
      </c>
      <c r="H20" s="50"/>
      <c r="I20" s="140">
        <f t="shared" si="1"/>
        <v>0</v>
      </c>
      <c r="O20" s="42"/>
      <c r="P20" s="42"/>
    </row>
    <row r="21" spans="1:16" x14ac:dyDescent="0.25">
      <c r="A21" s="19">
        <v>12</v>
      </c>
      <c r="B21" s="106"/>
      <c r="C21" s="106"/>
      <c r="D21" s="20" t="s">
        <v>21</v>
      </c>
      <c r="E21" s="21">
        <v>0</v>
      </c>
      <c r="F21" s="22">
        <v>3695.09</v>
      </c>
      <c r="G21" s="40">
        <f t="shared" si="0"/>
        <v>0</v>
      </c>
      <c r="H21" s="50"/>
      <c r="I21" s="140">
        <f t="shared" si="1"/>
        <v>0</v>
      </c>
      <c r="O21" s="42"/>
      <c r="P21" s="42"/>
    </row>
    <row r="22" spans="1:16" ht="15" customHeight="1" x14ac:dyDescent="0.25">
      <c r="A22" s="19">
        <v>13</v>
      </c>
      <c r="B22" s="105" t="s">
        <v>24</v>
      </c>
      <c r="C22" s="104" t="s">
        <v>25</v>
      </c>
      <c r="D22" s="106"/>
      <c r="E22" s="26">
        <v>422.88</v>
      </c>
      <c r="F22" s="22">
        <v>2480</v>
      </c>
      <c r="G22" s="40">
        <f t="shared" si="0"/>
        <v>1048742.3999999999</v>
      </c>
      <c r="H22" s="50"/>
      <c r="I22" s="140">
        <f t="shared" si="1"/>
        <v>0</v>
      </c>
    </row>
    <row r="23" spans="1:16" x14ac:dyDescent="0.25">
      <c r="A23" s="19">
        <v>14</v>
      </c>
      <c r="B23" s="105"/>
      <c r="C23" s="104" t="s">
        <v>26</v>
      </c>
      <c r="D23" s="106"/>
      <c r="E23" s="26">
        <v>0</v>
      </c>
      <c r="F23" s="22">
        <v>1965.21</v>
      </c>
      <c r="G23" s="40">
        <f t="shared" si="0"/>
        <v>0</v>
      </c>
      <c r="H23" s="50"/>
      <c r="I23" s="140">
        <f t="shared" si="1"/>
        <v>0</v>
      </c>
    </row>
    <row r="24" spans="1:16" ht="15" customHeight="1" x14ac:dyDescent="0.25">
      <c r="A24" s="19">
        <v>15</v>
      </c>
      <c r="B24" s="105"/>
      <c r="C24" s="104" t="s">
        <v>27</v>
      </c>
      <c r="D24" s="104"/>
      <c r="E24" s="27">
        <v>0</v>
      </c>
      <c r="F24" s="28">
        <v>1755.58</v>
      </c>
      <c r="G24" s="69">
        <f t="shared" si="0"/>
        <v>0</v>
      </c>
      <c r="H24" s="50"/>
      <c r="I24" s="140">
        <f t="shared" si="1"/>
        <v>0</v>
      </c>
    </row>
    <row r="25" spans="1:16" ht="15" customHeight="1" x14ac:dyDescent="0.25">
      <c r="A25" s="19">
        <v>16</v>
      </c>
      <c r="B25" s="105" t="s">
        <v>36</v>
      </c>
      <c r="C25" s="104" t="s">
        <v>25</v>
      </c>
      <c r="D25" s="106"/>
      <c r="E25" s="26">
        <v>53.3</v>
      </c>
      <c r="F25" s="22">
        <v>1570</v>
      </c>
      <c r="G25" s="40">
        <f t="shared" si="0"/>
        <v>83681</v>
      </c>
      <c r="H25" s="50"/>
      <c r="I25" s="140">
        <f t="shared" si="1"/>
        <v>0</v>
      </c>
    </row>
    <row r="26" spans="1:16" ht="15.75" customHeight="1" x14ac:dyDescent="0.25">
      <c r="A26" s="19">
        <v>17</v>
      </c>
      <c r="B26" s="105"/>
      <c r="C26" s="104" t="s">
        <v>26</v>
      </c>
      <c r="D26" s="106"/>
      <c r="E26" s="26">
        <v>0</v>
      </c>
      <c r="F26" s="22">
        <v>1177.23</v>
      </c>
      <c r="G26" s="40">
        <f t="shared" si="0"/>
        <v>0</v>
      </c>
      <c r="H26" s="50"/>
      <c r="I26" s="140">
        <f t="shared" si="1"/>
        <v>0</v>
      </c>
    </row>
    <row r="27" spans="1:16" ht="15.75" customHeight="1" thickBot="1" x14ac:dyDescent="0.3">
      <c r="A27" s="19">
        <v>18</v>
      </c>
      <c r="B27" s="120"/>
      <c r="C27" s="121" t="s">
        <v>27</v>
      </c>
      <c r="D27" s="121"/>
      <c r="E27" s="43">
        <v>0</v>
      </c>
      <c r="F27" s="44">
        <v>928.16</v>
      </c>
      <c r="G27" s="45">
        <f t="shared" si="0"/>
        <v>0</v>
      </c>
      <c r="H27" s="50"/>
      <c r="I27" s="140">
        <f t="shared" si="1"/>
        <v>0</v>
      </c>
      <c r="O27" s="42"/>
      <c r="P27" s="42"/>
    </row>
    <row r="28" spans="1:16" ht="15" customHeight="1" x14ac:dyDescent="0.25">
      <c r="A28" s="79" t="s">
        <v>28</v>
      </c>
      <c r="B28" s="80"/>
      <c r="C28" s="80"/>
      <c r="D28" s="81"/>
      <c r="E28" s="29">
        <f>SUM(E10:E21)</f>
        <v>67.06</v>
      </c>
      <c r="F28" s="30"/>
      <c r="G28" s="31">
        <f>SUM(G10:G21)</f>
        <v>256974.3578</v>
      </c>
      <c r="H28" s="130" t="s">
        <v>29</v>
      </c>
      <c r="I28" s="141">
        <f>SUM(I10:I21)</f>
        <v>0</v>
      </c>
    </row>
    <row r="29" spans="1:16" ht="15.75" customHeight="1" thickBot="1" x14ac:dyDescent="0.3">
      <c r="A29" s="84" t="s">
        <v>30</v>
      </c>
      <c r="B29" s="85"/>
      <c r="C29" s="85"/>
      <c r="D29" s="86"/>
      <c r="E29" s="32">
        <f>SUM(E22:E27)</f>
        <v>476.18</v>
      </c>
      <c r="F29" s="33"/>
      <c r="G29" s="34">
        <f>SUM(G22:G27)</f>
        <v>1132423.3999999999</v>
      </c>
      <c r="H29" s="131"/>
      <c r="I29" s="75">
        <f>SUM(I22:I27)</f>
        <v>0</v>
      </c>
      <c r="O29" s="42"/>
      <c r="P29" s="42"/>
    </row>
    <row r="30" spans="1:16" ht="15.75" customHeight="1" thickBot="1" x14ac:dyDescent="0.3">
      <c r="A30" s="87" t="s">
        <v>31</v>
      </c>
      <c r="B30" s="88"/>
      <c r="C30" s="88"/>
      <c r="D30" s="88"/>
      <c r="E30" s="33">
        <f>SUM(E28:E29)</f>
        <v>543.24</v>
      </c>
      <c r="F30" s="33"/>
      <c r="G30" s="35">
        <f>SUM(G28:G29)</f>
        <v>1389397.7577999998</v>
      </c>
      <c r="H30" s="132"/>
      <c r="I30" s="142">
        <f>SUM(I28:I29)</f>
        <v>0</v>
      </c>
      <c r="O30" s="42"/>
      <c r="P30" s="42"/>
    </row>
    <row r="31" spans="1:16" ht="27.75" customHeight="1" x14ac:dyDescent="0.25">
      <c r="A31" s="89" t="s">
        <v>32</v>
      </c>
      <c r="B31" s="89"/>
      <c r="C31" s="89"/>
      <c r="D31" s="89"/>
      <c r="E31" s="89"/>
      <c r="F31" s="89"/>
      <c r="G31" s="89"/>
      <c r="H31" s="89"/>
      <c r="I31" s="89"/>
    </row>
    <row r="33" spans="6:9" x14ac:dyDescent="0.25">
      <c r="F33" s="90" t="s">
        <v>33</v>
      </c>
      <c r="G33" s="90"/>
      <c r="H33" s="90"/>
      <c r="I33" s="90"/>
    </row>
  </sheetData>
  <mergeCells count="32">
    <mergeCell ref="A1:D1"/>
    <mergeCell ref="E1:I1"/>
    <mergeCell ref="A2:D2"/>
    <mergeCell ref="E2:I2"/>
    <mergeCell ref="A3:D3"/>
    <mergeCell ref="E3:I3"/>
    <mergeCell ref="B17:C21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3:I33"/>
    <mergeCell ref="B22:B24"/>
    <mergeCell ref="C22:D22"/>
    <mergeCell ref="C23:D23"/>
    <mergeCell ref="C24:D24"/>
    <mergeCell ref="B25:B27"/>
    <mergeCell ref="C25:D25"/>
    <mergeCell ref="C26:D26"/>
    <mergeCell ref="C27:D27"/>
    <mergeCell ref="A28:D28"/>
    <mergeCell ref="H28:H30"/>
    <mergeCell ref="A29:D29"/>
    <mergeCell ref="A30:D30"/>
    <mergeCell ref="A31:I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60-26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DE8D-38D6-443C-9894-301452E8E44A}">
  <sheetPr>
    <pageSetUpPr fitToPage="1"/>
  </sheetPr>
  <dimension ref="A1:P25"/>
  <sheetViews>
    <sheetView topLeftCell="A7" zoomScaleNormal="100" workbookViewId="0">
      <selection activeCell="J8" sqref="J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36" t="s">
        <v>16</v>
      </c>
      <c r="C10" s="137"/>
      <c r="D10" s="63" t="s">
        <v>17</v>
      </c>
      <c r="E10" s="64">
        <v>0</v>
      </c>
      <c r="F10" s="65">
        <v>16966.59</v>
      </c>
      <c r="G10" s="66">
        <f t="shared" ref="G10:G19" si="0">F10*E10</f>
        <v>0</v>
      </c>
      <c r="H10" s="70"/>
      <c r="I10" s="74">
        <f>+H10*E10</f>
        <v>0</v>
      </c>
    </row>
    <row r="11" spans="1:16" ht="15.75" customHeight="1" x14ac:dyDescent="0.25">
      <c r="A11" s="19">
        <v>2</v>
      </c>
      <c r="B11" s="106"/>
      <c r="C11" s="106"/>
      <c r="D11" s="20" t="s">
        <v>18</v>
      </c>
      <c r="E11" s="21">
        <v>0</v>
      </c>
      <c r="F11" s="22">
        <v>9550.75</v>
      </c>
      <c r="G11" s="40">
        <f t="shared" si="0"/>
        <v>0</v>
      </c>
      <c r="H11" s="50"/>
      <c r="I11" s="74">
        <f t="shared" ref="I11:I19" si="1">+H11*E11</f>
        <v>0</v>
      </c>
    </row>
    <row r="12" spans="1:16" x14ac:dyDescent="0.25">
      <c r="A12" s="19">
        <v>3</v>
      </c>
      <c r="B12" s="106"/>
      <c r="C12" s="106"/>
      <c r="D12" s="20" t="s">
        <v>19</v>
      </c>
      <c r="E12" s="21">
        <v>8.9499999999999993</v>
      </c>
      <c r="F12" s="22">
        <v>5120.5</v>
      </c>
      <c r="G12" s="40">
        <f t="shared" si="0"/>
        <v>45828.474999999999</v>
      </c>
      <c r="H12" s="50"/>
      <c r="I12" s="74">
        <f t="shared" si="1"/>
        <v>0</v>
      </c>
      <c r="O12" s="42"/>
      <c r="P12" s="42"/>
    </row>
    <row r="13" spans="1:16" ht="15" customHeight="1" x14ac:dyDescent="0.25">
      <c r="A13" s="19">
        <v>4</v>
      </c>
      <c r="B13" s="106"/>
      <c r="C13" s="106"/>
      <c r="D13" s="20" t="s">
        <v>20</v>
      </c>
      <c r="E13" s="21">
        <v>25.82</v>
      </c>
      <c r="F13" s="22">
        <v>3850</v>
      </c>
      <c r="G13" s="40">
        <f t="shared" si="0"/>
        <v>99407</v>
      </c>
      <c r="H13" s="50"/>
      <c r="I13" s="74">
        <f t="shared" si="1"/>
        <v>0</v>
      </c>
      <c r="O13" s="42"/>
      <c r="P13" s="42"/>
    </row>
    <row r="14" spans="1:16" ht="15" customHeight="1" x14ac:dyDescent="0.25">
      <c r="A14" s="19">
        <v>5</v>
      </c>
      <c r="B14" s="106"/>
      <c r="C14" s="106"/>
      <c r="D14" s="20" t="s">
        <v>21</v>
      </c>
      <c r="E14" s="21">
        <v>25.82</v>
      </c>
      <c r="F14" s="22">
        <v>3000</v>
      </c>
      <c r="G14" s="40">
        <f t="shared" si="0"/>
        <v>77460</v>
      </c>
      <c r="H14" s="50"/>
      <c r="I14" s="74">
        <f t="shared" si="1"/>
        <v>0</v>
      </c>
      <c r="N14" s="42"/>
    </row>
    <row r="15" spans="1:16" x14ac:dyDescent="0.25">
      <c r="A15" s="19">
        <v>6</v>
      </c>
      <c r="B15" s="106"/>
      <c r="C15" s="106"/>
      <c r="D15" s="20" t="s">
        <v>22</v>
      </c>
      <c r="E15" s="26">
        <v>0</v>
      </c>
      <c r="F15" s="22">
        <v>2747.25</v>
      </c>
      <c r="G15" s="40">
        <f t="shared" si="0"/>
        <v>0</v>
      </c>
      <c r="H15" s="50"/>
      <c r="I15" s="74">
        <f t="shared" si="1"/>
        <v>0</v>
      </c>
    </row>
    <row r="16" spans="1:16" ht="15" customHeight="1" x14ac:dyDescent="0.25">
      <c r="A16" s="19">
        <v>7</v>
      </c>
      <c r="B16" s="106"/>
      <c r="C16" s="106"/>
      <c r="D16" s="20" t="s">
        <v>23</v>
      </c>
      <c r="E16" s="26">
        <v>0</v>
      </c>
      <c r="F16" s="22">
        <v>2600</v>
      </c>
      <c r="G16" s="40">
        <f t="shared" si="0"/>
        <v>0</v>
      </c>
      <c r="H16" s="50"/>
      <c r="I16" s="74">
        <f t="shared" si="1"/>
        <v>0</v>
      </c>
    </row>
    <row r="17" spans="1:16" ht="15" customHeight="1" x14ac:dyDescent="0.25">
      <c r="A17" s="19">
        <v>8</v>
      </c>
      <c r="B17" s="105" t="s">
        <v>24</v>
      </c>
      <c r="C17" s="104" t="s">
        <v>25</v>
      </c>
      <c r="D17" s="106"/>
      <c r="E17" s="26">
        <v>300.90999999999997</v>
      </c>
      <c r="F17" s="22">
        <v>2480</v>
      </c>
      <c r="G17" s="40">
        <f t="shared" si="0"/>
        <v>746256.79999999993</v>
      </c>
      <c r="H17" s="50"/>
      <c r="I17" s="74">
        <f>+H17*E17</f>
        <v>0</v>
      </c>
    </row>
    <row r="18" spans="1:16" x14ac:dyDescent="0.25">
      <c r="A18" s="19">
        <v>9</v>
      </c>
      <c r="B18" s="105"/>
      <c r="C18" s="104" t="s">
        <v>26</v>
      </c>
      <c r="D18" s="106"/>
      <c r="E18" s="26">
        <v>0</v>
      </c>
      <c r="F18" s="22">
        <v>1965.21</v>
      </c>
      <c r="G18" s="40">
        <f t="shared" si="0"/>
        <v>0</v>
      </c>
      <c r="H18" s="50"/>
      <c r="I18" s="74">
        <f t="shared" si="1"/>
        <v>0</v>
      </c>
      <c r="O18" s="42"/>
      <c r="P18" s="42"/>
    </row>
    <row r="19" spans="1:16" ht="15" customHeight="1" thickBot="1" x14ac:dyDescent="0.3">
      <c r="A19" s="19">
        <v>10</v>
      </c>
      <c r="B19" s="105"/>
      <c r="C19" s="104" t="s">
        <v>27</v>
      </c>
      <c r="D19" s="104"/>
      <c r="E19" s="27">
        <v>0</v>
      </c>
      <c r="F19" s="28">
        <v>1755.58</v>
      </c>
      <c r="G19" s="69">
        <f t="shared" si="0"/>
        <v>0</v>
      </c>
      <c r="H19" s="50"/>
      <c r="I19" s="74">
        <f t="shared" si="1"/>
        <v>0</v>
      </c>
      <c r="O19" s="42"/>
      <c r="P19" s="42"/>
    </row>
    <row r="20" spans="1:16" ht="15" customHeight="1" x14ac:dyDescent="0.25">
      <c r="A20" s="79" t="s">
        <v>28</v>
      </c>
      <c r="B20" s="80"/>
      <c r="C20" s="80"/>
      <c r="D20" s="81"/>
      <c r="E20" s="29">
        <f>SUM(E10:E16)</f>
        <v>60.589999999999996</v>
      </c>
      <c r="F20" s="30"/>
      <c r="G20" s="31">
        <f>SUM(G10:G16)</f>
        <v>222695.47500000001</v>
      </c>
      <c r="H20" s="130" t="s">
        <v>29</v>
      </c>
      <c r="I20" s="141">
        <f>SUM(I10:I16)</f>
        <v>0</v>
      </c>
    </row>
    <row r="21" spans="1:16" ht="15" customHeight="1" thickBot="1" x14ac:dyDescent="0.3">
      <c r="A21" s="84" t="s">
        <v>30</v>
      </c>
      <c r="B21" s="85"/>
      <c r="C21" s="85"/>
      <c r="D21" s="86"/>
      <c r="E21" s="32">
        <f>SUM(E17:E19)</f>
        <v>300.90999999999997</v>
      </c>
      <c r="F21" s="33"/>
      <c r="G21" s="34">
        <f>SUM(G17:G19)</f>
        <v>746256.79999999993</v>
      </c>
      <c r="H21" s="131"/>
      <c r="I21" s="75">
        <f>SUM(I17:I19)</f>
        <v>0</v>
      </c>
    </row>
    <row r="22" spans="1:16" ht="15" customHeight="1" thickBot="1" x14ac:dyDescent="0.3">
      <c r="A22" s="87" t="s">
        <v>31</v>
      </c>
      <c r="B22" s="88"/>
      <c r="C22" s="88"/>
      <c r="D22" s="88"/>
      <c r="E22" s="33">
        <f>SUM(E20:E21)</f>
        <v>361.49999999999994</v>
      </c>
      <c r="F22" s="33"/>
      <c r="G22" s="35">
        <f>SUM(G20:G21)</f>
        <v>968952.27499999991</v>
      </c>
      <c r="H22" s="132"/>
      <c r="I22" s="142">
        <f>SUM(I20:I21)</f>
        <v>0</v>
      </c>
    </row>
    <row r="23" spans="1:16" ht="27.75" customHeight="1" x14ac:dyDescent="0.25">
      <c r="A23" s="89" t="s">
        <v>32</v>
      </c>
      <c r="B23" s="89"/>
      <c r="C23" s="89"/>
      <c r="D23" s="89"/>
      <c r="E23" s="89"/>
      <c r="F23" s="89"/>
      <c r="G23" s="89"/>
      <c r="H23" s="89"/>
      <c r="I23" s="89"/>
    </row>
    <row r="25" spans="1:16" x14ac:dyDescent="0.25">
      <c r="F25" s="90" t="s">
        <v>33</v>
      </c>
      <c r="G25" s="90"/>
      <c r="H25" s="90"/>
      <c r="I25" s="90"/>
    </row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20:D20"/>
    <mergeCell ref="H20:H22"/>
    <mergeCell ref="A21:D21"/>
    <mergeCell ref="A22:D22"/>
    <mergeCell ref="A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61-26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B4B0-D21A-46E1-AD7C-926E3A9D01AF}">
  <sheetPr>
    <pageSetUpPr fitToPage="1"/>
  </sheetPr>
  <dimension ref="A1:P27"/>
  <sheetViews>
    <sheetView topLeftCell="A4" zoomScaleNormal="100" workbookViewId="0">
      <selection activeCell="I10" sqref="I10:I2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3" t="s">
        <v>0</v>
      </c>
      <c r="B1" s="114"/>
      <c r="C1" s="114"/>
      <c r="D1" s="115"/>
      <c r="E1" s="116"/>
      <c r="F1" s="117"/>
      <c r="G1" s="117"/>
      <c r="H1" s="117"/>
      <c r="I1" s="118"/>
    </row>
    <row r="2" spans="1:16" x14ac:dyDescent="0.25">
      <c r="A2" s="107" t="s">
        <v>1</v>
      </c>
      <c r="B2" s="108"/>
      <c r="C2" s="108"/>
      <c r="D2" s="109"/>
      <c r="E2" s="110"/>
      <c r="F2" s="111"/>
      <c r="G2" s="111"/>
      <c r="H2" s="111"/>
      <c r="I2" s="112"/>
    </row>
    <row r="3" spans="1:16" x14ac:dyDescent="0.25">
      <c r="A3" s="107" t="s">
        <v>2</v>
      </c>
      <c r="B3" s="108"/>
      <c r="C3" s="108"/>
      <c r="D3" s="109"/>
      <c r="E3" s="110"/>
      <c r="F3" s="111"/>
      <c r="G3" s="111"/>
      <c r="H3" s="111"/>
      <c r="I3" s="112"/>
    </row>
    <row r="4" spans="1:16" x14ac:dyDescent="0.25">
      <c r="A4" s="107" t="s">
        <v>3</v>
      </c>
      <c r="B4" s="108"/>
      <c r="C4" s="108"/>
      <c r="D4" s="109"/>
      <c r="E4" s="110"/>
      <c r="F4" s="111"/>
      <c r="G4" s="111"/>
      <c r="H4" s="111"/>
      <c r="I4" s="112"/>
    </row>
    <row r="5" spans="1:16" x14ac:dyDescent="0.25">
      <c r="A5" s="107" t="s">
        <v>4</v>
      </c>
      <c r="B5" s="108"/>
      <c r="C5" s="108"/>
      <c r="D5" s="109"/>
      <c r="E5" s="110"/>
      <c r="F5" s="111"/>
      <c r="G5" s="111"/>
      <c r="H5" s="111"/>
      <c r="I5" s="112"/>
    </row>
    <row r="6" spans="1:16" x14ac:dyDescent="0.25">
      <c r="A6" s="107" t="s">
        <v>5</v>
      </c>
      <c r="B6" s="108"/>
      <c r="C6" s="108"/>
      <c r="D6" s="109"/>
      <c r="E6" s="110"/>
      <c r="F6" s="111"/>
      <c r="G6" s="111"/>
      <c r="H6" s="111"/>
      <c r="I6" s="112"/>
    </row>
    <row r="7" spans="1:16" ht="15.75" thickBot="1" x14ac:dyDescent="0.3">
      <c r="A7" s="91" t="s">
        <v>6</v>
      </c>
      <c r="B7" s="92"/>
      <c r="C7" s="92"/>
      <c r="D7" s="93"/>
      <c r="E7" s="94"/>
      <c r="F7" s="95"/>
      <c r="G7" s="95"/>
      <c r="H7" s="95"/>
      <c r="I7" s="96"/>
    </row>
    <row r="8" spans="1:16" ht="96" customHeight="1" x14ac:dyDescent="0.25">
      <c r="A8" s="55" t="s">
        <v>7</v>
      </c>
      <c r="B8" s="97" t="s">
        <v>8</v>
      </c>
      <c r="C8" s="98"/>
      <c r="D8" s="99"/>
      <c r="E8" s="56" t="s">
        <v>9</v>
      </c>
      <c r="F8" s="56" t="s">
        <v>10</v>
      </c>
      <c r="G8" s="57" t="s">
        <v>11</v>
      </c>
      <c r="H8" s="58" t="s">
        <v>12</v>
      </c>
      <c r="I8" s="59" t="s">
        <v>13</v>
      </c>
    </row>
    <row r="9" spans="1:16" ht="15.75" thickBot="1" x14ac:dyDescent="0.3">
      <c r="A9" s="6">
        <v>1</v>
      </c>
      <c r="B9" s="100">
        <v>2</v>
      </c>
      <c r="C9" s="101"/>
      <c r="D9" s="102"/>
      <c r="E9" s="8">
        <v>3</v>
      </c>
      <c r="F9" s="8">
        <v>4</v>
      </c>
      <c r="G9" s="7" t="s">
        <v>14</v>
      </c>
      <c r="H9" s="60">
        <v>6</v>
      </c>
      <c r="I9" s="61" t="s">
        <v>15</v>
      </c>
    </row>
    <row r="10" spans="1:16" ht="15" customHeight="1" x14ac:dyDescent="0.25">
      <c r="A10" s="62">
        <v>1</v>
      </c>
      <c r="B10" s="124" t="s">
        <v>40</v>
      </c>
      <c r="C10" s="125"/>
      <c r="D10" s="63" t="s">
        <v>17</v>
      </c>
      <c r="E10" s="64">
        <v>0</v>
      </c>
      <c r="F10" s="65">
        <v>12582.16</v>
      </c>
      <c r="G10" s="66">
        <f t="shared" ref="G10:G21" si="0">F10*E10</f>
        <v>0</v>
      </c>
      <c r="H10" s="67"/>
      <c r="I10" s="139">
        <f>+H10*E10</f>
        <v>0</v>
      </c>
      <c r="J10" s="39"/>
      <c r="K10" s="39"/>
      <c r="L10" s="39"/>
      <c r="M10" s="39"/>
      <c r="N10" s="39"/>
      <c r="O10" s="39"/>
      <c r="P10" s="39"/>
    </row>
    <row r="11" spans="1:16" x14ac:dyDescent="0.25">
      <c r="A11" s="19">
        <v>2</v>
      </c>
      <c r="B11" s="124"/>
      <c r="C11" s="125"/>
      <c r="D11" s="20" t="s">
        <v>18</v>
      </c>
      <c r="E11" s="26">
        <v>0</v>
      </c>
      <c r="F11" s="22">
        <v>9464.59</v>
      </c>
      <c r="G11" s="40">
        <f t="shared" si="0"/>
        <v>0</v>
      </c>
      <c r="H11" s="50"/>
      <c r="I11" s="140">
        <f t="shared" ref="I11:I21" si="1">+H11*E11</f>
        <v>0</v>
      </c>
    </row>
    <row r="12" spans="1:16" x14ac:dyDescent="0.25">
      <c r="A12" s="19">
        <v>3</v>
      </c>
      <c r="B12" s="124"/>
      <c r="C12" s="125"/>
      <c r="D12" s="20" t="s">
        <v>19</v>
      </c>
      <c r="E12" s="26">
        <v>0</v>
      </c>
      <c r="F12" s="22">
        <v>6534</v>
      </c>
      <c r="G12" s="40">
        <f t="shared" si="0"/>
        <v>0</v>
      </c>
      <c r="H12" s="50"/>
      <c r="I12" s="140">
        <f t="shared" si="1"/>
        <v>0</v>
      </c>
    </row>
    <row r="13" spans="1:16" ht="15" customHeight="1" x14ac:dyDescent="0.25">
      <c r="A13" s="19">
        <v>4</v>
      </c>
      <c r="B13" s="124"/>
      <c r="C13" s="125"/>
      <c r="D13" s="20" t="s">
        <v>20</v>
      </c>
      <c r="E13" s="26">
        <v>0</v>
      </c>
      <c r="F13" s="22">
        <v>5072.84</v>
      </c>
      <c r="G13" s="40">
        <f t="shared" si="0"/>
        <v>0</v>
      </c>
      <c r="H13" s="50"/>
      <c r="I13" s="140">
        <f t="shared" si="1"/>
        <v>0</v>
      </c>
    </row>
    <row r="14" spans="1:16" ht="15" customHeight="1" x14ac:dyDescent="0.25">
      <c r="A14" s="19">
        <v>5</v>
      </c>
      <c r="B14" s="124"/>
      <c r="C14" s="125"/>
      <c r="D14" s="20" t="s">
        <v>21</v>
      </c>
      <c r="E14" s="26">
        <v>0</v>
      </c>
      <c r="F14" s="22">
        <v>3695.09</v>
      </c>
      <c r="G14" s="40">
        <f t="shared" si="0"/>
        <v>0</v>
      </c>
      <c r="H14" s="50"/>
      <c r="I14" s="140">
        <f t="shared" si="1"/>
        <v>0</v>
      </c>
      <c r="N14" s="42"/>
    </row>
    <row r="15" spans="1:16" ht="15" customHeight="1" x14ac:dyDescent="0.25">
      <c r="A15" s="19">
        <v>6</v>
      </c>
      <c r="B15" s="126"/>
      <c r="C15" s="127"/>
      <c r="D15" s="20" t="s">
        <v>35</v>
      </c>
      <c r="E15" s="26">
        <v>2.4500000000000002</v>
      </c>
      <c r="F15" s="22">
        <v>2751.84</v>
      </c>
      <c r="G15" s="40">
        <f t="shared" si="0"/>
        <v>6742.0080000000007</v>
      </c>
      <c r="H15" s="50"/>
      <c r="I15" s="140">
        <f t="shared" si="1"/>
        <v>0</v>
      </c>
    </row>
    <row r="16" spans="1:16" ht="15" customHeight="1" x14ac:dyDescent="0.25">
      <c r="A16" s="19">
        <v>7</v>
      </c>
      <c r="B16" s="105" t="s">
        <v>24</v>
      </c>
      <c r="C16" s="104" t="s">
        <v>25</v>
      </c>
      <c r="D16" s="106"/>
      <c r="E16" s="26">
        <v>76.34</v>
      </c>
      <c r="F16" s="22">
        <v>2480</v>
      </c>
      <c r="G16" s="40">
        <f t="shared" si="0"/>
        <v>189323.2</v>
      </c>
      <c r="H16" s="50"/>
      <c r="I16" s="140">
        <f t="shared" si="1"/>
        <v>0</v>
      </c>
    </row>
    <row r="17" spans="1:16" x14ac:dyDescent="0.25">
      <c r="A17" s="19">
        <v>8</v>
      </c>
      <c r="B17" s="105"/>
      <c r="C17" s="104" t="s">
        <v>26</v>
      </c>
      <c r="D17" s="106"/>
      <c r="E17" s="26">
        <v>0</v>
      </c>
      <c r="F17" s="22">
        <v>1965.21</v>
      </c>
      <c r="G17" s="40">
        <f t="shared" si="0"/>
        <v>0</v>
      </c>
      <c r="H17" s="50"/>
      <c r="I17" s="140">
        <f t="shared" si="1"/>
        <v>0</v>
      </c>
    </row>
    <row r="18" spans="1:16" ht="15" customHeight="1" x14ac:dyDescent="0.25">
      <c r="A18" s="19">
        <v>9</v>
      </c>
      <c r="B18" s="105"/>
      <c r="C18" s="104" t="s">
        <v>27</v>
      </c>
      <c r="D18" s="104"/>
      <c r="E18" s="27">
        <v>0</v>
      </c>
      <c r="F18" s="28">
        <v>1755.58</v>
      </c>
      <c r="G18" s="69">
        <f t="shared" si="0"/>
        <v>0</v>
      </c>
      <c r="H18" s="50"/>
      <c r="I18" s="140">
        <f t="shared" si="1"/>
        <v>0</v>
      </c>
    </row>
    <row r="19" spans="1:16" ht="15" customHeight="1" x14ac:dyDescent="0.25">
      <c r="A19" s="19">
        <v>10</v>
      </c>
      <c r="B19" s="105" t="s">
        <v>36</v>
      </c>
      <c r="C19" s="104" t="s">
        <v>25</v>
      </c>
      <c r="D19" s="106"/>
      <c r="E19" s="26">
        <v>4.42</v>
      </c>
      <c r="F19" s="22">
        <v>1570</v>
      </c>
      <c r="G19" s="40">
        <f t="shared" si="0"/>
        <v>6939.4</v>
      </c>
      <c r="H19" s="50"/>
      <c r="I19" s="140">
        <f t="shared" si="1"/>
        <v>0</v>
      </c>
    </row>
    <row r="20" spans="1:16" ht="15.75" customHeight="1" x14ac:dyDescent="0.25">
      <c r="A20" s="19">
        <v>11</v>
      </c>
      <c r="B20" s="105"/>
      <c r="C20" s="104" t="s">
        <v>26</v>
      </c>
      <c r="D20" s="106"/>
      <c r="E20" s="26">
        <v>0</v>
      </c>
      <c r="F20" s="22">
        <v>1177.23</v>
      </c>
      <c r="G20" s="40">
        <f t="shared" si="0"/>
        <v>0</v>
      </c>
      <c r="H20" s="50"/>
      <c r="I20" s="140">
        <f t="shared" si="1"/>
        <v>0</v>
      </c>
    </row>
    <row r="21" spans="1:16" ht="15.75" customHeight="1" thickBot="1" x14ac:dyDescent="0.3">
      <c r="A21" s="19">
        <v>12</v>
      </c>
      <c r="B21" s="120"/>
      <c r="C21" s="121" t="s">
        <v>27</v>
      </c>
      <c r="D21" s="121"/>
      <c r="E21" s="43">
        <v>0</v>
      </c>
      <c r="F21" s="44">
        <v>928.16</v>
      </c>
      <c r="G21" s="45">
        <f t="shared" si="0"/>
        <v>0</v>
      </c>
      <c r="H21" s="50"/>
      <c r="I21" s="140">
        <f t="shared" si="1"/>
        <v>0</v>
      </c>
      <c r="O21" s="42"/>
      <c r="P21" s="42"/>
    </row>
    <row r="22" spans="1:16" ht="15" customHeight="1" x14ac:dyDescent="0.25">
      <c r="A22" s="79" t="s">
        <v>28</v>
      </c>
      <c r="B22" s="80"/>
      <c r="C22" s="80"/>
      <c r="D22" s="81"/>
      <c r="E22" s="29">
        <f>SUM(E10:E15)</f>
        <v>2.4500000000000002</v>
      </c>
      <c r="F22" s="30"/>
      <c r="G22" s="31">
        <f>SUM(G10:G15)</f>
        <v>6742.0080000000007</v>
      </c>
      <c r="H22" s="130" t="s">
        <v>29</v>
      </c>
      <c r="I22" s="141">
        <f>SUM(I10:I15)</f>
        <v>0</v>
      </c>
    </row>
    <row r="23" spans="1:16" ht="15.75" customHeight="1" thickBot="1" x14ac:dyDescent="0.3">
      <c r="A23" s="84" t="s">
        <v>30</v>
      </c>
      <c r="B23" s="85"/>
      <c r="C23" s="85"/>
      <c r="D23" s="86"/>
      <c r="E23" s="32">
        <f>SUM(E16:E21)</f>
        <v>80.760000000000005</v>
      </c>
      <c r="F23" s="33"/>
      <c r="G23" s="34">
        <f>SUM(G16:G21)</f>
        <v>196262.6</v>
      </c>
      <c r="H23" s="131"/>
      <c r="I23" s="75">
        <f>SUM(I16:I21)</f>
        <v>0</v>
      </c>
      <c r="O23" s="42"/>
      <c r="P23" s="42"/>
    </row>
    <row r="24" spans="1:16" ht="15.75" customHeight="1" thickBot="1" x14ac:dyDescent="0.3">
      <c r="A24" s="87" t="s">
        <v>31</v>
      </c>
      <c r="B24" s="88"/>
      <c r="C24" s="88"/>
      <c r="D24" s="88"/>
      <c r="E24" s="33">
        <f>SUM(E22:E23)</f>
        <v>83.210000000000008</v>
      </c>
      <c r="F24" s="33"/>
      <c r="G24" s="35">
        <f>SUM(G22:G23)</f>
        <v>203004.60800000001</v>
      </c>
      <c r="H24" s="132"/>
      <c r="I24" s="142">
        <f>SUM(I22:I23)</f>
        <v>0</v>
      </c>
      <c r="O24" s="42"/>
      <c r="P24" s="42"/>
    </row>
    <row r="25" spans="1:16" ht="27.75" customHeight="1" x14ac:dyDescent="0.25">
      <c r="A25" s="89" t="s">
        <v>32</v>
      </c>
      <c r="B25" s="89"/>
      <c r="C25" s="89"/>
      <c r="D25" s="89"/>
      <c r="E25" s="89"/>
      <c r="F25" s="89"/>
      <c r="G25" s="89"/>
      <c r="H25" s="89"/>
      <c r="I25" s="89"/>
    </row>
    <row r="27" spans="1:16" x14ac:dyDescent="0.25">
      <c r="F27" s="90" t="s">
        <v>33</v>
      </c>
      <c r="G27" s="90"/>
      <c r="H27" s="90"/>
      <c r="I27" s="90"/>
    </row>
  </sheetData>
  <mergeCells count="31">
    <mergeCell ref="A1:D1"/>
    <mergeCell ref="E1:I1"/>
    <mergeCell ref="A2:D2"/>
    <mergeCell ref="E2:I2"/>
    <mergeCell ref="A3:D3"/>
    <mergeCell ref="E3:I3"/>
    <mergeCell ref="E4:I4"/>
    <mergeCell ref="A5:D5"/>
    <mergeCell ref="E5:I5"/>
    <mergeCell ref="A6:D6"/>
    <mergeCell ref="E6:I6"/>
    <mergeCell ref="B16:B18"/>
    <mergeCell ref="C16:D16"/>
    <mergeCell ref="C17:D17"/>
    <mergeCell ref="C18:D18"/>
    <mergeCell ref="A4:D4"/>
    <mergeCell ref="A7:D7"/>
    <mergeCell ref="E7:I7"/>
    <mergeCell ref="B8:D8"/>
    <mergeCell ref="B9:D9"/>
    <mergeCell ref="B10:C15"/>
    <mergeCell ref="A25:I25"/>
    <mergeCell ref="F27:I27"/>
    <mergeCell ref="B19:B21"/>
    <mergeCell ref="C19:D19"/>
    <mergeCell ref="C20:D20"/>
    <mergeCell ref="C21:D21"/>
    <mergeCell ref="A22:D22"/>
    <mergeCell ref="H22:H24"/>
    <mergeCell ref="A23:D23"/>
    <mergeCell ref="A24:D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62-26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47</vt:lpstr>
      <vt:lpstr>49</vt:lpstr>
      <vt:lpstr>51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'47'!Print_Area</vt:lpstr>
      <vt:lpstr>'49'!Print_Area</vt:lpstr>
      <vt:lpstr>'51'!Print_Area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dcterms:created xsi:type="dcterms:W3CDTF">2026-06-01T19:25:57Z</dcterms:created>
  <dcterms:modified xsi:type="dcterms:W3CDTF">2026-06-01T19:33:55Z</dcterms:modified>
</cp:coreProperties>
</file>